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2. GHT\01. LOCAL\01. FORMALISEE\APPEL D'OFFRES\RESTAURATION - PATISSERIES SURGELEES\02 - DCE\VF\VF DEFINITIVE\"/>
    </mc:Choice>
  </mc:AlternateContent>
  <bookViews>
    <workbookView xWindow="240" yWindow="96" windowWidth="19320" windowHeight="10920" tabRatio="665"/>
  </bookViews>
  <sheets>
    <sheet name="Lot 1" sheetId="2" r:id="rId1"/>
    <sheet name="Lot 2" sheetId="4" r:id="rId2"/>
    <sheet name="Lot 3" sheetId="1" r:id="rId3"/>
    <sheet name="Lot 4" sheetId="3" r:id="rId4"/>
    <sheet name="Lot 5" sheetId="5" r:id="rId5"/>
    <sheet name="Lot 6" sheetId="6" r:id="rId6"/>
    <sheet name="Lot 7" sheetId="7" r:id="rId7"/>
    <sheet name="Lot 8" sheetId="8" r:id="rId8"/>
    <sheet name="Lot 9" sheetId="9" r:id="rId9"/>
    <sheet name="Lot 10" sheetId="10" r:id="rId10"/>
    <sheet name="Lot 11" sheetId="11" r:id="rId11"/>
    <sheet name="Lot 12" sheetId="12" r:id="rId12"/>
    <sheet name="Lot 13" sheetId="14" r:id="rId13"/>
  </sheets>
  <definedNames>
    <definedName name="_xlnm.Print_Area" localSheetId="0">'Lot 1'!$A$1:$J$23</definedName>
    <definedName name="_xlnm.Print_Area" localSheetId="9">'Lot 10'!$A$1:$J$60</definedName>
    <definedName name="_xlnm.Print_Area" localSheetId="10">'Lot 11'!$A$1:$J$47</definedName>
    <definedName name="_xlnm.Print_Area" localSheetId="11">'Lot 12'!$A$1:$J$18</definedName>
    <definedName name="_xlnm.Print_Area" localSheetId="12">'Lot 13'!$A$1:$J$35</definedName>
    <definedName name="_xlnm.Print_Area" localSheetId="1">'Lot 2'!$A$1:$J$35</definedName>
    <definedName name="_xlnm.Print_Area" localSheetId="2">'Lot 3'!$A$1:$J$29</definedName>
    <definedName name="_xlnm.Print_Area" localSheetId="3">'Lot 4'!$A$1:$J$27</definedName>
    <definedName name="_xlnm.Print_Area" localSheetId="4">'Lot 5'!$A$1:$J$29</definedName>
    <definedName name="_xlnm.Print_Area" localSheetId="5">'Lot 6'!$A$1:$J$29</definedName>
    <definedName name="_xlnm.Print_Area" localSheetId="6">'Lot 7'!$A$1:$J$16</definedName>
    <definedName name="_xlnm.Print_Area" localSheetId="7">'Lot 8'!$A$1:$J$22</definedName>
    <definedName name="_xlnm.Print_Area" localSheetId="8">'Lot 9'!$A$1:$J$29</definedName>
  </definedNames>
  <calcPr calcId="162913"/>
</workbook>
</file>

<file path=xl/calcChain.xml><?xml version="1.0" encoding="utf-8"?>
<calcChain xmlns="http://schemas.openxmlformats.org/spreadsheetml/2006/main">
  <c r="E35" i="14" l="1"/>
  <c r="F35" i="14"/>
  <c r="G35" i="14"/>
  <c r="H35" i="14"/>
  <c r="D35" i="14"/>
  <c r="E47" i="11"/>
  <c r="F47" i="11"/>
  <c r="G47" i="11"/>
  <c r="H47" i="11"/>
  <c r="D47" i="11"/>
  <c r="E60" i="10"/>
  <c r="F60" i="10"/>
  <c r="G60" i="10"/>
  <c r="H60" i="10"/>
  <c r="D60" i="10"/>
  <c r="D22" i="8"/>
  <c r="E27" i="3"/>
  <c r="F27" i="3"/>
  <c r="G27" i="3"/>
  <c r="H27" i="3"/>
  <c r="D27" i="3"/>
  <c r="E35" i="4"/>
  <c r="F35" i="4"/>
  <c r="G35" i="4"/>
  <c r="H35" i="4"/>
  <c r="D35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J14" i="8" l="1"/>
  <c r="I14" i="8"/>
  <c r="E18" i="12" l="1"/>
  <c r="F18" i="12"/>
  <c r="G18" i="12"/>
  <c r="H18" i="12"/>
  <c r="D18" i="12"/>
  <c r="E22" i="8"/>
  <c r="F22" i="8"/>
  <c r="G22" i="8"/>
  <c r="H22" i="8"/>
  <c r="E16" i="7"/>
  <c r="F16" i="7"/>
  <c r="G16" i="7"/>
  <c r="H16" i="7"/>
  <c r="D16" i="7"/>
  <c r="E23" i="2"/>
  <c r="F23" i="2"/>
  <c r="G23" i="2"/>
  <c r="H23" i="2"/>
  <c r="D23" i="2"/>
  <c r="I25" i="10" l="1"/>
  <c r="J25" i="10" s="1"/>
  <c r="I26" i="11" l="1"/>
  <c r="J26" i="11" s="1"/>
  <c r="I27" i="11"/>
  <c r="J27" i="11" s="1"/>
  <c r="I28" i="11"/>
  <c r="J28" i="11" s="1"/>
  <c r="I29" i="11"/>
  <c r="J29" i="11" s="1"/>
  <c r="I17" i="11" l="1"/>
  <c r="J17" i="11" s="1"/>
  <c r="I18" i="11"/>
  <c r="J18" i="11" s="1"/>
  <c r="I19" i="11"/>
  <c r="J19" i="11" s="1"/>
  <c r="I20" i="11"/>
  <c r="J20" i="11" s="1"/>
  <c r="I58" i="10" l="1"/>
  <c r="J58" i="10" s="1"/>
  <c r="J28" i="14" l="1"/>
  <c r="I26" i="14"/>
  <c r="J26" i="14" s="1"/>
  <c r="I27" i="14"/>
  <c r="J27" i="14" s="1"/>
  <c r="I28" i="14"/>
  <c r="I29" i="14"/>
  <c r="J29" i="14" s="1"/>
  <c r="I30" i="14"/>
  <c r="J30" i="14" s="1"/>
  <c r="I33" i="11"/>
  <c r="J33" i="11" s="1"/>
  <c r="I34" i="11"/>
  <c r="J34" i="11" s="1"/>
  <c r="I32" i="10"/>
  <c r="J32" i="10" s="1"/>
  <c r="I33" i="10"/>
  <c r="J33" i="10" s="1"/>
  <c r="I35" i="10"/>
  <c r="J35" i="10" s="1"/>
  <c r="I36" i="10"/>
  <c r="J36" i="10" s="1"/>
  <c r="I37" i="10"/>
  <c r="J37" i="10" s="1"/>
  <c r="I38" i="10"/>
  <c r="J38" i="10" s="1"/>
  <c r="I40" i="10"/>
  <c r="J40" i="10" s="1"/>
  <c r="I41" i="10"/>
  <c r="J41" i="10" s="1"/>
  <c r="I42" i="10"/>
  <c r="J42" i="10" s="1"/>
  <c r="I43" i="10"/>
  <c r="J43" i="10" s="1"/>
  <c r="I44" i="10"/>
  <c r="J44" i="10" s="1"/>
  <c r="I45" i="10"/>
  <c r="J45" i="10" s="1"/>
  <c r="I46" i="10"/>
  <c r="J46" i="10" s="1"/>
  <c r="I47" i="10"/>
  <c r="J47" i="10" s="1"/>
  <c r="I48" i="10"/>
  <c r="J48" i="10" s="1"/>
  <c r="I50" i="10"/>
  <c r="J50" i="10" s="1"/>
  <c r="I24" i="10"/>
  <c r="J24" i="10" s="1"/>
  <c r="I26" i="10"/>
  <c r="J26" i="10" s="1"/>
  <c r="I27" i="10"/>
  <c r="J27" i="10" s="1"/>
  <c r="I28" i="10"/>
  <c r="J28" i="10" s="1"/>
  <c r="I29" i="10"/>
  <c r="J29" i="10" s="1"/>
  <c r="I30" i="10"/>
  <c r="J30" i="10" s="1"/>
  <c r="I51" i="10"/>
  <c r="J51" i="10" s="1"/>
  <c r="I52" i="10"/>
  <c r="J52" i="10" s="1"/>
  <c r="I53" i="10"/>
  <c r="J53" i="10" s="1"/>
  <c r="D29" i="5"/>
  <c r="E29" i="1"/>
  <c r="D29" i="1"/>
  <c r="I13" i="3"/>
  <c r="J13" i="3" s="1"/>
  <c r="I14" i="3"/>
  <c r="J14" i="3" s="1"/>
  <c r="I16" i="3"/>
  <c r="J16" i="3" s="1"/>
  <c r="I17" i="3"/>
  <c r="J17" i="3" s="1"/>
  <c r="I19" i="3"/>
  <c r="J19" i="3" s="1"/>
  <c r="I25" i="14" l="1"/>
  <c r="J25" i="14" s="1"/>
  <c r="I24" i="14"/>
  <c r="J24" i="14" s="1"/>
  <c r="I23" i="14"/>
  <c r="J23" i="14" s="1"/>
  <c r="I22" i="14"/>
  <c r="J22" i="14" s="1"/>
  <c r="I21" i="14"/>
  <c r="J21" i="14" s="1"/>
  <c r="I20" i="14"/>
  <c r="J20" i="14" s="1"/>
  <c r="I19" i="14"/>
  <c r="J19" i="14" s="1"/>
  <c r="I17" i="14"/>
  <c r="J17" i="14" s="1"/>
  <c r="I16" i="14"/>
  <c r="J16" i="14" s="1"/>
  <c r="I15" i="14"/>
  <c r="J15" i="14" s="1"/>
  <c r="I14" i="14"/>
  <c r="J14" i="14" s="1"/>
  <c r="I13" i="14"/>
  <c r="J13" i="14" s="1"/>
  <c r="I13" i="12"/>
  <c r="J13" i="12" s="1"/>
  <c r="I12" i="12"/>
  <c r="J12" i="12" s="1"/>
  <c r="I32" i="11"/>
  <c r="J32" i="11" s="1"/>
  <c r="I31" i="11"/>
  <c r="J31" i="11" s="1"/>
  <c r="I25" i="11"/>
  <c r="J25" i="11" s="1"/>
  <c r="I24" i="11"/>
  <c r="J24" i="11" s="1"/>
  <c r="I23" i="11"/>
  <c r="J23" i="11" s="1"/>
  <c r="I22" i="11"/>
  <c r="J22" i="11" s="1"/>
  <c r="I16" i="11"/>
  <c r="J16" i="11" s="1"/>
  <c r="I15" i="11"/>
  <c r="J15" i="11" s="1"/>
  <c r="I14" i="11"/>
  <c r="J14" i="11" s="1"/>
  <c r="I13" i="11"/>
  <c r="J13" i="11" s="1"/>
  <c r="I57" i="10"/>
  <c r="J57" i="10" s="1"/>
  <c r="I56" i="10"/>
  <c r="J56" i="10" s="1"/>
  <c r="I55" i="10"/>
  <c r="J55" i="10" s="1"/>
  <c r="I54" i="10"/>
  <c r="J54" i="10" s="1"/>
  <c r="I22" i="10"/>
  <c r="J22" i="10" s="1"/>
  <c r="I21" i="10"/>
  <c r="J21" i="10" s="1"/>
  <c r="I20" i="10"/>
  <c r="J20" i="10" s="1"/>
  <c r="I19" i="10"/>
  <c r="J19" i="10" s="1"/>
  <c r="I18" i="10"/>
  <c r="J18" i="10" s="1"/>
  <c r="I17" i="10"/>
  <c r="J17" i="10" s="1"/>
  <c r="I16" i="10"/>
  <c r="J16" i="10" s="1"/>
  <c r="I15" i="10"/>
  <c r="J15" i="10" s="1"/>
  <c r="I14" i="10"/>
  <c r="J14" i="10" s="1"/>
  <c r="I13" i="10"/>
  <c r="J13" i="10" s="1"/>
  <c r="I23" i="3"/>
  <c r="J23" i="3" s="1"/>
  <c r="I24" i="3"/>
  <c r="J24" i="3" s="1"/>
  <c r="H29" i="9"/>
  <c r="G29" i="9"/>
  <c r="F29" i="9"/>
  <c r="E29" i="9"/>
  <c r="D29" i="9"/>
  <c r="I21" i="9"/>
  <c r="J21" i="9" s="1"/>
  <c r="I20" i="9"/>
  <c r="J20" i="9" s="1"/>
  <c r="I19" i="9"/>
  <c r="J19" i="9" s="1"/>
  <c r="I18" i="9"/>
  <c r="J18" i="9" s="1"/>
  <c r="I17" i="9"/>
  <c r="J17" i="9" s="1"/>
  <c r="I16" i="9"/>
  <c r="J16" i="9" s="1"/>
  <c r="I15" i="9"/>
  <c r="J15" i="9" s="1"/>
  <c r="I14" i="9"/>
  <c r="J14" i="9" s="1"/>
  <c r="I13" i="9"/>
  <c r="J13" i="9" s="1"/>
  <c r="I12" i="9"/>
  <c r="J12" i="9" s="1"/>
  <c r="I16" i="8"/>
  <c r="J16" i="8" s="1"/>
  <c r="I15" i="8"/>
  <c r="J15" i="8" s="1"/>
  <c r="I13" i="8"/>
  <c r="J13" i="8" s="1"/>
  <c r="J21" i="8" s="1"/>
  <c r="I12" i="8"/>
  <c r="J12" i="8" s="1"/>
  <c r="I12" i="7"/>
  <c r="J12" i="7" s="1"/>
  <c r="H29" i="6"/>
  <c r="G29" i="6"/>
  <c r="F29" i="6"/>
  <c r="E29" i="6"/>
  <c r="D29" i="6"/>
  <c r="I17" i="6"/>
  <c r="J17" i="6" s="1"/>
  <c r="I16" i="6"/>
  <c r="J16" i="6" s="1"/>
  <c r="I15" i="6"/>
  <c r="J15" i="6" s="1"/>
  <c r="I14" i="6"/>
  <c r="J14" i="6" s="1"/>
  <c r="I13" i="6"/>
  <c r="J13" i="6" s="1"/>
  <c r="I12" i="6"/>
  <c r="J12" i="6" s="1"/>
  <c r="H29" i="5"/>
  <c r="G29" i="5"/>
  <c r="F29" i="5"/>
  <c r="E29" i="5"/>
  <c r="I19" i="5"/>
  <c r="J19" i="5" s="1"/>
  <c r="I18" i="5"/>
  <c r="J18" i="5" s="1"/>
  <c r="I17" i="5"/>
  <c r="J17" i="5" s="1"/>
  <c r="I16" i="5"/>
  <c r="J16" i="5" s="1"/>
  <c r="I15" i="5"/>
  <c r="J15" i="5" s="1"/>
  <c r="I14" i="5"/>
  <c r="J14" i="5" s="1"/>
  <c r="I13" i="5"/>
  <c r="J13" i="5" s="1"/>
  <c r="I12" i="5"/>
  <c r="J12" i="5" s="1"/>
  <c r="I12" i="4"/>
  <c r="J12" i="4" s="1"/>
  <c r="I21" i="3"/>
  <c r="J21" i="3" s="1"/>
  <c r="I15" i="2"/>
  <c r="J15" i="2" s="1"/>
  <c r="I14" i="2"/>
  <c r="J14" i="2" s="1"/>
  <c r="I13" i="2"/>
  <c r="J13" i="2" s="1"/>
  <c r="I12" i="2"/>
  <c r="J12" i="2" s="1"/>
  <c r="J59" i="10" l="1"/>
  <c r="J34" i="14"/>
  <c r="J28" i="9"/>
  <c r="J34" i="4"/>
  <c r="J17" i="12"/>
  <c r="J46" i="11"/>
  <c r="J26" i="3"/>
  <c r="J22" i="2"/>
  <c r="J15" i="7"/>
  <c r="J28" i="6"/>
  <c r="J28" i="5"/>
  <c r="F29" i="1"/>
  <c r="G29" i="1"/>
  <c r="H29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J28" i="1" l="1"/>
</calcChain>
</file>

<file path=xl/sharedStrings.xml><?xml version="1.0" encoding="utf-8"?>
<sst xmlns="http://schemas.openxmlformats.org/spreadsheetml/2006/main" count="536" uniqueCount="196">
  <si>
    <t>Procédure d'appel d'offres ouvert</t>
  </si>
  <si>
    <t>Description du produit</t>
  </si>
  <si>
    <t>Unité</t>
  </si>
  <si>
    <t>Prix unitaire € TTC remisé</t>
  </si>
  <si>
    <t>Articles R.2124.1 à 2 et R.2161-2 à 5 du code de la commande publique</t>
  </si>
  <si>
    <t>Montant total maximal par établissement en € TTC</t>
  </si>
  <si>
    <t>Montant total par produit</t>
  </si>
  <si>
    <t>MONTANT TOTAL MAXIMAL DU LOT € TTC</t>
  </si>
  <si>
    <t>DETAIL QUANTITATIF</t>
  </si>
  <si>
    <t>Lot 3 : Fourniture de diverses pâtisseries individuelles surgelées</t>
  </si>
  <si>
    <t>Lot 2 : Fourniture de pâtisseries individuelles surgelées à conditionner</t>
  </si>
  <si>
    <t>Lot 1 : Fourniture de crèmes glacées issues de circuit court</t>
  </si>
  <si>
    <t xml:space="preserve">Lot 5 : fourniture de tartelettes individuelles surgelées </t>
  </si>
  <si>
    <t>Lot 6 : Fourniture de préparation liquide pour machine à glace à l’Italienne</t>
  </si>
  <si>
    <t>Lot 7 : Fourniture de cornets à glaces</t>
  </si>
  <si>
    <t>Lot 8 : Fourniture de spécialités pâtissières fraîches à base de produits laitiers</t>
  </si>
  <si>
    <t>Lot 9 : Fourniture de bonbons emballés</t>
  </si>
  <si>
    <t>Lot 10 : Fourniture de décors pâtissiers à base de chocolat non emballés</t>
  </si>
  <si>
    <t>Lot 12 : Fourniture de pâtisserie surgelées à doubles textures pour snacking</t>
  </si>
  <si>
    <t xml:space="preserve">Lot 13 : Fourniture de crèmes glacées et sorbets en bac sans morceaux </t>
  </si>
  <si>
    <t>Pomme</t>
  </si>
  <si>
    <t>Passion</t>
  </si>
  <si>
    <t>Framboise</t>
  </si>
  <si>
    <t>Caramel beurre salé</t>
  </si>
  <si>
    <t>pièce</t>
  </si>
  <si>
    <t xml:space="preserve">  5) Gâteau à dominante caramel 1 variété</t>
  </si>
  <si>
    <t xml:space="preserve"> 6) Gâteau à base d’agrume              1 variété</t>
  </si>
  <si>
    <t xml:space="preserve"> 7) Gâteau de type tiramisu                    1 variété</t>
  </si>
  <si>
    <t>2) Gâteau de type millefeuille au chocolat 1 variété</t>
  </si>
  <si>
    <t>3) Gâteau de type de Pavlova 1 variété</t>
  </si>
  <si>
    <t xml:space="preserve"> 4) Gâteau de type Moka 1 variété</t>
  </si>
  <si>
    <t>5) Gâteau de type fraisier 1 variété</t>
  </si>
  <si>
    <t>6) Gâteau de type Opéra 1 variété</t>
  </si>
  <si>
    <t>7) Gâteau de type crumble 1 variété</t>
  </si>
  <si>
    <t>9) Gâteau de couleur rose dominante 1 variété</t>
  </si>
  <si>
    <t xml:space="preserve">1) Gâteau de type cake ou marbré              2 variétés </t>
  </si>
  <si>
    <t xml:space="preserve"> 8) Gâteau à base de châtaigne                    1 variété</t>
  </si>
  <si>
    <t>10) Gâteau à base de meringue                      2 variétés</t>
  </si>
  <si>
    <t>2) Beignet Bretzel (50g à 80g maximum)</t>
  </si>
  <si>
    <t>A base de pâte à brioche</t>
  </si>
  <si>
    <t>1) Brioche Babka (200g à 500g maximum)</t>
  </si>
  <si>
    <t>2) Brioche (200g à 500g maximum)</t>
  </si>
  <si>
    <t>1) Mini beignet (10g à 30 maximum)</t>
  </si>
  <si>
    <r>
      <rPr>
        <b/>
        <u/>
        <sz val="11"/>
        <rFont val="Arial"/>
        <family val="2"/>
      </rPr>
      <t>A base de pâte à beignet surgelées</t>
    </r>
    <r>
      <rPr>
        <b/>
        <sz val="11"/>
        <rFont val="Arial"/>
        <family val="2"/>
      </rPr>
      <t xml:space="preserve"> </t>
    </r>
  </si>
  <si>
    <t>1) Mini meringue (5g à 10g maximum)</t>
  </si>
  <si>
    <t>A base de meringue</t>
  </si>
  <si>
    <t>1) Mini gaufre Bruxelloise (40 à 50 g maximum)</t>
  </si>
  <si>
    <t xml:space="preserve">A base de pâte à gaufre
</t>
  </si>
  <si>
    <t>1) Moelleux chocolat (300g à 500 g maximum)</t>
  </si>
  <si>
    <r>
      <rPr>
        <b/>
        <u/>
        <sz val="11"/>
        <rFont val="Arial"/>
        <family val="2"/>
      </rPr>
      <t>Type moelleux ou équivalent</t>
    </r>
    <r>
      <rPr>
        <sz val="11"/>
        <rFont val="Arial"/>
        <family val="2"/>
      </rPr>
      <t xml:space="preserve">
</t>
    </r>
  </si>
  <si>
    <t>2) Moelleux autre parfum au choix du fournisseur sauf chocolat (300g à 500 g maximum)</t>
  </si>
  <si>
    <t>2) Tartelette chocolat 80/90 gr</t>
  </si>
  <si>
    <t xml:space="preserve"> 3) Tartelette citron meringuée 80/130 gr</t>
  </si>
  <si>
    <t xml:space="preserve"> 4) Tartelette citron sans meringue 80/130 gr</t>
  </si>
  <si>
    <t xml:space="preserve"> 5) Tartelette Normande 80/120 gr</t>
  </si>
  <si>
    <t>7) Tartelette Tatin 80/120 gr</t>
  </si>
  <si>
    <t xml:space="preserve"> 8) Tartelette de type crème brûlée 80/120 gr</t>
  </si>
  <si>
    <t xml:space="preserve">1) Tartelette fruits rouges                          80/120 gr </t>
  </si>
  <si>
    <t>6) Tartelette aux pommes                           80/120 gr</t>
  </si>
  <si>
    <t>Parfum vanille</t>
  </si>
  <si>
    <t>Parfum chocolat</t>
  </si>
  <si>
    <t>Parfum pistache</t>
  </si>
  <si>
    <t>Parfum fraise</t>
  </si>
  <si>
    <t>Parfum citron</t>
  </si>
  <si>
    <t>Parfum cassis</t>
  </si>
  <si>
    <t>kg</t>
  </si>
  <si>
    <t>Cornet de glace simple</t>
  </si>
  <si>
    <t>3) Gâteau au yaourt</t>
  </si>
  <si>
    <t xml:space="preserve"> 4) Gâteau à base skyr</t>
  </si>
  <si>
    <t xml:space="preserve">1) Gâteau au fromage blanc nature
</t>
  </si>
  <si>
    <t xml:space="preserve">1) Tête brûlée ou équivalent 
</t>
  </si>
  <si>
    <t>2) Yeux d’halloween ou équivalent</t>
  </si>
  <si>
    <t>3) Mini Carambar mix caramel et fruits ou équivalent</t>
  </si>
  <si>
    <t xml:space="preserve"> 4) Rocher Ferrero ou équivalent</t>
  </si>
  <si>
    <t>5) Kinder Bueno ou équivalent</t>
  </si>
  <si>
    <t xml:space="preserve"> 6) Schokobons ou équivalent </t>
  </si>
  <si>
    <t>7) Bonbons Kréma tendre aux fruits ou équivalent</t>
  </si>
  <si>
    <t xml:space="preserve"> 8) Œufs chocolat sous papier aluminium</t>
  </si>
  <si>
    <t xml:space="preserve"> 9) Assortiment de pâte de fruits « papillote »</t>
  </si>
  <si>
    <t>10) Assortiment de chocolat « papillote »</t>
  </si>
  <si>
    <t>Chocolats pour Pâques</t>
  </si>
  <si>
    <t>Poule</t>
  </si>
  <si>
    <t>Œuf petite taille chocolat noir</t>
  </si>
  <si>
    <t>Œuf petite taille chocolat au lait</t>
  </si>
  <si>
    <t>Œuf petite taille chocolat blanc</t>
  </si>
  <si>
    <t>Œuf moyenne taille chocolat noir</t>
  </si>
  <si>
    <t>Œuf moyenne taille chocolat au lait</t>
  </si>
  <si>
    <t>Œuf moyenne taille chocolat blanc</t>
  </si>
  <si>
    <t>Œuf grande taille chocolat noir</t>
  </si>
  <si>
    <t>Œuf grande taille chocolat au lait</t>
  </si>
  <si>
    <t>Œuf grande taille chocolat blanc</t>
  </si>
  <si>
    <t>Chocolats pour Noël</t>
  </si>
  <si>
    <t>Embout de bûche</t>
  </si>
  <si>
    <t>Père Noël</t>
  </si>
  <si>
    <t>Cheminée</t>
  </si>
  <si>
    <t>Boule de Noël</t>
  </si>
  <si>
    <t>Champignons</t>
  </si>
  <si>
    <t>Chocolats pour l'an</t>
  </si>
  <si>
    <t>Décor bonne année</t>
  </si>
  <si>
    <t>Décor bonne fête</t>
  </si>
  <si>
    <t>Chocolats pour les festivités</t>
  </si>
  <si>
    <t>La Saint Valentin</t>
  </si>
  <si>
    <t>Octobre rose</t>
  </si>
  <si>
    <t xml:space="preserve">Movember </t>
  </si>
  <si>
    <t>Halloween</t>
  </si>
  <si>
    <t>Décorations chocolat personnalisés</t>
  </si>
  <si>
    <t>Plaque ronde logo "service restauration" petite taille chocolat noir</t>
  </si>
  <si>
    <t>Plaque ronde logo "service restauration" petite taille chocolat au lait</t>
  </si>
  <si>
    <t>Plaque ronde logo "service restauration" petite taille chocolat blanc</t>
  </si>
  <si>
    <t>Plaque ronde logo "service restauration" grande taille chocolat noir</t>
  </si>
  <si>
    <t>Plaque ronde logo "service restauration" grande taille chocolat au lait</t>
  </si>
  <si>
    <t>Plaque ronde logo "service restauration" grande taille chocolat blanc</t>
  </si>
  <si>
    <t>Plaque ovale "joyeux anniverssaire" grande taille chocolat noir</t>
  </si>
  <si>
    <t>Plaque ovale "joyeux anniverssaire" grande taille chocolat au lait</t>
  </si>
  <si>
    <t>Plaque ovale "joyeux anniverssaire" grande taille chocolat blanc</t>
  </si>
  <si>
    <t>Décorations diverses</t>
  </si>
  <si>
    <t>Crayon de couleur</t>
  </si>
  <si>
    <t>Ballon</t>
  </si>
  <si>
    <t>Nœuds papillons de plusieurs couleurs</t>
  </si>
  <si>
    <t>Feuilles de différentes tailles</t>
  </si>
  <si>
    <t>Divers insectes</t>
  </si>
  <si>
    <t>Divers fruits</t>
  </si>
  <si>
    <t>Larme</t>
  </si>
  <si>
    <t>Formes géométriques</t>
  </si>
  <si>
    <t>Pour noël</t>
  </si>
  <si>
    <t>Mini ballotins 3 chocolat</t>
  </si>
  <si>
    <t>boules ou sujet de Noël ou tirelire 80 grs de friture</t>
  </si>
  <si>
    <t>Truffes noires</t>
  </si>
  <si>
    <t>Truffes au lait</t>
  </si>
  <si>
    <t>Pour Pâques</t>
  </si>
  <si>
    <t>Œufs pralinée mélangé sachet             80 gr</t>
  </si>
  <si>
    <t>Œufs pralinée mélangé vrac</t>
  </si>
  <si>
    <t>Pour la fêtes des pères</t>
  </si>
  <si>
    <t>Pâtes de fruits sachet 80 gr</t>
  </si>
  <si>
    <t>Pâtes de fruits sachet 100 gr</t>
  </si>
  <si>
    <t>Chocolats mélangés 100 gr</t>
  </si>
  <si>
    <t>Chocolats mélangés 150 gr</t>
  </si>
  <si>
    <t>Pâtisserie n°1 chocolat</t>
  </si>
  <si>
    <t>Pâtisserie n°2 autre parfum</t>
  </si>
  <si>
    <t>Banane</t>
  </si>
  <si>
    <t>Café</t>
  </si>
  <si>
    <t>Caramel</t>
  </si>
  <si>
    <t>Chocolat noir</t>
  </si>
  <si>
    <t>Vanille</t>
  </si>
  <si>
    <t>Abricot</t>
  </si>
  <si>
    <t>Ananas</t>
  </si>
  <si>
    <t>Cassis</t>
  </si>
  <si>
    <t>Citron</t>
  </si>
  <si>
    <t>Citron vert</t>
  </si>
  <si>
    <t>Fraise</t>
  </si>
  <si>
    <t>Mandarine</t>
  </si>
  <si>
    <t>Mangue</t>
  </si>
  <si>
    <t>Melon</t>
  </si>
  <si>
    <t>Poire</t>
  </si>
  <si>
    <t>Crèmes glacés bac de 2,5 litres</t>
  </si>
  <si>
    <t>Sorbets bac de 2,5 litres</t>
  </si>
  <si>
    <t>FOURNITURE DE PATISSERIES SURGELEES ET DIVERS PRODUITS SUCRES FRAIS POUR LES ETABLISSEMENTS MEMBRES DU GHT ROUEN CŒUR DE SEINE</t>
  </si>
  <si>
    <t>Pépite de chocolat à pâtisserie de 5mm</t>
  </si>
  <si>
    <t>Père Noël 30 gr</t>
  </si>
  <si>
    <t>Sachets de friture mélangées (blanc, lait, noir) environ 40gr</t>
  </si>
  <si>
    <t>Sachet composés (mini mars, Schokobons, 1 père noël 30 gr) environ 20 articles par sachets</t>
  </si>
  <si>
    <t>Sachet d'œufs pralinés emballés environ 8 œufs par sachet</t>
  </si>
  <si>
    <t>Œufs en vracs de 12,5gr</t>
  </si>
  <si>
    <t>Sachet composés (mini mars, Schokobons, twix….) environ 20 articles par sachets</t>
  </si>
  <si>
    <t xml:space="preserve">kg
</t>
  </si>
  <si>
    <t>Sachet d'environ 6 pièces en chocolats</t>
  </si>
  <si>
    <t>Embout de bûche carré</t>
  </si>
  <si>
    <t>Ballotins de chocolat 250 gr pour les médaillés</t>
  </si>
  <si>
    <t>Bonhomme de neige</t>
  </si>
  <si>
    <t>Quantités estimatives annuelles CHU Rouen</t>
  </si>
  <si>
    <t>Quantités estimatives annuelles CH Yvetôt</t>
  </si>
  <si>
    <t>Quantités estimatives annuelles CH Barentin</t>
  </si>
  <si>
    <t>Quantités estimatives annuelles CH Rouvray</t>
  </si>
  <si>
    <t>Quantités estimatives annuelles CH Neufchâtel</t>
  </si>
  <si>
    <t>Quantités estimatives totales</t>
  </si>
  <si>
    <t>Lot 4 : Fourniture de diverses pâtisseries surgelées pour le goûter</t>
  </si>
  <si>
    <t>Lot 11 : Fourniture de confiseries pour fêtes calendaires en circuit court</t>
  </si>
  <si>
    <t>Friture au chocolat mélangé vrac</t>
  </si>
  <si>
    <t xml:space="preserve"> 2) Gâteau au fromage blanc à base de fruit variété 1</t>
  </si>
  <si>
    <t xml:space="preserve"> 2) Gâteau au fromage blanc à base de fruit variété 2</t>
  </si>
  <si>
    <t xml:space="preserve">1) Gâteau à dominante chocolat variété1
</t>
  </si>
  <si>
    <t xml:space="preserve">1) Gâteau à dominante chocolat variété 2
</t>
  </si>
  <si>
    <t xml:space="preserve">1) Gâteau à dominante chocolat variété 3
</t>
  </si>
  <si>
    <t xml:space="preserve">1) Gâteau à dominante chocolat variété 4
</t>
  </si>
  <si>
    <t xml:space="preserve"> 2) Gâteau à dominante fruit sans chocolat variété 2</t>
  </si>
  <si>
    <t xml:space="preserve"> 2) Gâteau à dominante fruit sans chocolat variété 1</t>
  </si>
  <si>
    <t>3) Gâteau de type de macaron variété 1</t>
  </si>
  <si>
    <t>3) Gâteau de type de macaron variété 2</t>
  </si>
  <si>
    <t>4) Gâteau en forme de buchette variété 1</t>
  </si>
  <si>
    <t>4) Gâteau en forme de buchette variété 2</t>
  </si>
  <si>
    <t xml:space="preserve"> 8) Gâteau sans sucre ou allégé en sucre variété 1</t>
  </si>
  <si>
    <t xml:space="preserve"> 8) Gâteau sans sucre ou allégé en sucre variété 2</t>
  </si>
  <si>
    <t xml:space="preserve"> 9) Gâteau de couleur rose dominante variété 3</t>
  </si>
  <si>
    <t xml:space="preserve"> 9) Gâteau de couleur rose dominante variété 1</t>
  </si>
  <si>
    <t xml:space="preserve"> 9) Gâteau de couleur rose dominante variété 2</t>
  </si>
  <si>
    <t>Sujet de pâques et friture sachet 120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</si>
</sst>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u/>
      <sz val="11"/>
      <color theme="1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9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10" fillId="0" borderId="1" xfId="2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165" fontId="1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" fillId="0" borderId="0" xfId="0" applyFont="1" applyAlignment="1">
      <alignment wrapText="1"/>
    </xf>
    <xf numFmtId="3" fontId="14" fillId="5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3" fontId="13" fillId="0" borderId="0" xfId="0" applyNumberFormat="1" applyFont="1"/>
    <xf numFmtId="3" fontId="1" fillId="0" borderId="0" xfId="0" applyNumberFormat="1" applyFont="1"/>
    <xf numFmtId="165" fontId="1" fillId="0" borderId="0" xfId="0" applyNumberFormat="1" applyFont="1"/>
    <xf numFmtId="0" fontId="1" fillId="4" borderId="2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Milliers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152401</xdr:rowOff>
    </xdr:from>
    <xdr:to>
      <xdr:col>0</xdr:col>
      <xdr:colOff>1657350</xdr:colOff>
      <xdr:row>6</xdr:row>
      <xdr:rowOff>30096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6" y="152401"/>
          <a:ext cx="1362074" cy="849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3"/>
  <sheetViews>
    <sheetView showGridLines="0" tabSelected="1" view="pageBreakPreview" zoomScaleNormal="100" zoomScaleSheetLayoutView="100" workbookViewId="0">
      <selection activeCell="I17" sqref="I17"/>
    </sheetView>
  </sheetViews>
  <sheetFormatPr baseColWidth="10" defaultColWidth="11.44140625" defaultRowHeight="13.2" x14ac:dyDescent="0.25"/>
  <cols>
    <col min="1" max="1" width="36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11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15.75" customHeight="1" x14ac:dyDescent="0.25">
      <c r="A12" s="15" t="s">
        <v>20</v>
      </c>
      <c r="B12" s="21" t="s">
        <v>24</v>
      </c>
      <c r="C12" s="17">
        <v>0</v>
      </c>
      <c r="D12" s="11">
        <v>800</v>
      </c>
      <c r="E12" s="9"/>
      <c r="F12" s="9"/>
      <c r="G12" s="9"/>
      <c r="H12" s="9">
        <v>1410</v>
      </c>
      <c r="I12" s="19">
        <f t="shared" ref="I12:I15" si="0">SUM(D12:H12)</f>
        <v>2210</v>
      </c>
      <c r="J12" s="16">
        <f t="shared" ref="J12:J15" si="1">C12*I12</f>
        <v>0</v>
      </c>
    </row>
    <row r="13" spans="1:15" ht="16.5" customHeight="1" x14ac:dyDescent="0.25">
      <c r="A13" s="15" t="s">
        <v>21</v>
      </c>
      <c r="B13" s="21" t="s">
        <v>24</v>
      </c>
      <c r="C13" s="17">
        <v>0</v>
      </c>
      <c r="D13" s="11">
        <v>3500</v>
      </c>
      <c r="E13" s="9"/>
      <c r="F13" s="9"/>
      <c r="G13" s="9"/>
      <c r="H13" s="9">
        <v>1410</v>
      </c>
      <c r="I13" s="19">
        <f t="shared" si="0"/>
        <v>4910</v>
      </c>
      <c r="J13" s="16">
        <f t="shared" si="1"/>
        <v>0</v>
      </c>
    </row>
    <row r="14" spans="1:15" ht="13.8" x14ac:dyDescent="0.25">
      <c r="A14" s="15" t="s">
        <v>22</v>
      </c>
      <c r="B14" s="21" t="s">
        <v>24</v>
      </c>
      <c r="C14" s="17">
        <v>0</v>
      </c>
      <c r="D14" s="11">
        <v>800</v>
      </c>
      <c r="E14" s="9"/>
      <c r="F14" s="9"/>
      <c r="G14" s="9"/>
      <c r="H14" s="9">
        <v>1410</v>
      </c>
      <c r="I14" s="19">
        <f t="shared" si="0"/>
        <v>2210</v>
      </c>
      <c r="J14" s="16">
        <f t="shared" si="1"/>
        <v>0</v>
      </c>
    </row>
    <row r="15" spans="1:15" ht="13.8" x14ac:dyDescent="0.25">
      <c r="A15" s="15" t="s">
        <v>23</v>
      </c>
      <c r="B15" s="21" t="s">
        <v>24</v>
      </c>
      <c r="C15" s="17">
        <v>0</v>
      </c>
      <c r="D15" s="11">
        <v>3800</v>
      </c>
      <c r="E15" s="9"/>
      <c r="F15" s="9"/>
      <c r="G15" s="9"/>
      <c r="H15" s="9">
        <v>1410</v>
      </c>
      <c r="I15" s="19">
        <f t="shared" si="0"/>
        <v>5210</v>
      </c>
      <c r="J15" s="16">
        <f t="shared" si="1"/>
        <v>0</v>
      </c>
    </row>
    <row r="16" spans="1:15" ht="13.8" x14ac:dyDescent="0.25">
      <c r="A16" s="15"/>
      <c r="B16" s="21"/>
      <c r="C16" s="17"/>
      <c r="D16" s="11"/>
      <c r="E16" s="9"/>
      <c r="F16" s="9"/>
      <c r="G16" s="9"/>
      <c r="H16" s="9"/>
      <c r="I16" s="19"/>
      <c r="J16" s="16"/>
    </row>
    <row r="17" spans="1:10" ht="13.8" x14ac:dyDescent="0.25">
      <c r="A17" s="15"/>
      <c r="B17" s="21"/>
      <c r="C17" s="17"/>
      <c r="D17" s="11"/>
      <c r="E17" s="9"/>
      <c r="F17" s="9"/>
      <c r="G17" s="9"/>
      <c r="H17" s="9"/>
      <c r="I17" s="19"/>
      <c r="J17" s="16"/>
    </row>
    <row r="18" spans="1:10" ht="13.8" x14ac:dyDescent="0.25">
      <c r="A18" s="15"/>
      <c r="B18" s="21"/>
      <c r="C18" s="17"/>
      <c r="D18" s="11"/>
      <c r="E18" s="9"/>
      <c r="F18" s="9"/>
      <c r="G18" s="9"/>
      <c r="H18" s="9"/>
      <c r="I18" s="19"/>
      <c r="J18" s="16"/>
    </row>
    <row r="19" spans="1:10" ht="13.8" x14ac:dyDescent="0.25">
      <c r="A19" s="12"/>
      <c r="B19" s="14"/>
      <c r="C19" s="17"/>
      <c r="D19" s="13"/>
      <c r="E19" s="13"/>
      <c r="F19" s="11"/>
      <c r="G19" s="11"/>
      <c r="H19" s="9"/>
      <c r="I19" s="19"/>
      <c r="J19" s="16"/>
    </row>
    <row r="20" spans="1:10" ht="13.8" x14ac:dyDescent="0.25">
      <c r="A20" s="12"/>
      <c r="B20" s="14"/>
      <c r="C20" s="17"/>
      <c r="D20" s="13"/>
      <c r="E20" s="13"/>
      <c r="F20" s="11"/>
      <c r="G20" s="11"/>
      <c r="H20" s="9"/>
      <c r="I20" s="19"/>
      <c r="J20" s="16"/>
    </row>
    <row r="21" spans="1:10" ht="13.8" x14ac:dyDescent="0.25">
      <c r="A21" s="12"/>
      <c r="B21" s="14"/>
      <c r="C21" s="17"/>
      <c r="D21" s="11"/>
      <c r="E21" s="11"/>
      <c r="F21" s="11"/>
      <c r="G21" s="11"/>
      <c r="H21" s="9"/>
      <c r="I21" s="19"/>
      <c r="J21" s="16"/>
    </row>
    <row r="22" spans="1:10" ht="25.5" customHeight="1" x14ac:dyDescent="0.25">
      <c r="A22" s="42" t="s">
        <v>7</v>
      </c>
      <c r="B22" s="43"/>
      <c r="C22" s="43"/>
      <c r="D22" s="43"/>
      <c r="E22" s="43"/>
      <c r="F22" s="43"/>
      <c r="G22" s="43"/>
      <c r="H22" s="43"/>
      <c r="I22" s="44"/>
      <c r="J22" s="20">
        <f>SUM(J12:J21)</f>
        <v>0</v>
      </c>
    </row>
    <row r="23" spans="1:10" ht="35.25" customHeight="1" x14ac:dyDescent="0.25">
      <c r="A23" s="45" t="s">
        <v>5</v>
      </c>
      <c r="B23" s="46"/>
      <c r="C23" s="47"/>
      <c r="D23" s="18">
        <f>($C$12*D12)+($C$13*D13)+($C$14*D14)+($C$15*D15)+($C$16*D16)+($C$17*D17)+($C$18*D18)+($C$21*D21)</f>
        <v>0</v>
      </c>
      <c r="E23" s="18">
        <f t="shared" ref="E23:H23" si="2">($C$12*E12)+($C$13*E13)+($C$14*E14)+($C$15*E15)+($C$16*E16)+($C$17*E17)+($C$18*E18)+($C$21*E21)</f>
        <v>0</v>
      </c>
      <c r="F23" s="18">
        <f t="shared" si="2"/>
        <v>0</v>
      </c>
      <c r="G23" s="18">
        <f t="shared" si="2"/>
        <v>0</v>
      </c>
      <c r="H23" s="18">
        <f t="shared" si="2"/>
        <v>0</v>
      </c>
      <c r="I23" s="48"/>
      <c r="J23" s="49"/>
    </row>
  </sheetData>
  <mergeCells count="9">
    <mergeCell ref="A22:I22"/>
    <mergeCell ref="A23:C23"/>
    <mergeCell ref="I23:J23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3"/>
  <sheetViews>
    <sheetView showGridLines="0" view="pageBreakPreview" topLeftCell="A49" zoomScaleNormal="100" zoomScaleSheetLayoutView="100" workbookViewId="0">
      <selection activeCell="I63" sqref="I63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17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30" customHeight="1" x14ac:dyDescent="0.25">
      <c r="A12" s="35" t="s">
        <v>80</v>
      </c>
      <c r="B12" s="21"/>
      <c r="C12" s="17"/>
      <c r="D12" s="11"/>
      <c r="E12" s="9"/>
      <c r="F12" s="9"/>
      <c r="G12" s="9"/>
      <c r="H12" s="9"/>
      <c r="I12" s="19"/>
      <c r="J12" s="16"/>
    </row>
    <row r="13" spans="1:15" ht="30" customHeight="1" x14ac:dyDescent="0.25">
      <c r="A13" s="10" t="s">
        <v>81</v>
      </c>
      <c r="B13" s="10" t="s">
        <v>24</v>
      </c>
      <c r="C13" s="17">
        <v>0</v>
      </c>
      <c r="D13" s="11">
        <v>24</v>
      </c>
      <c r="E13" s="9"/>
      <c r="F13" s="38"/>
      <c r="G13" s="11">
        <v>45</v>
      </c>
      <c r="H13" s="9"/>
      <c r="I13" s="19">
        <f t="shared" ref="I13:I58" si="0">SUM(D13:H13)</f>
        <v>69</v>
      </c>
      <c r="J13" s="16">
        <f t="shared" ref="J13:J58" si="1">C13*I13</f>
        <v>0</v>
      </c>
    </row>
    <row r="14" spans="1:15" ht="30" customHeight="1" x14ac:dyDescent="0.25">
      <c r="A14" s="10" t="s">
        <v>82</v>
      </c>
      <c r="B14" s="10" t="s">
        <v>24</v>
      </c>
      <c r="C14" s="17">
        <v>0</v>
      </c>
      <c r="D14" s="11">
        <v>2</v>
      </c>
      <c r="E14" s="9"/>
      <c r="F14" s="38"/>
      <c r="G14" s="38"/>
      <c r="H14" s="9"/>
      <c r="I14" s="19">
        <f t="shared" si="0"/>
        <v>2</v>
      </c>
      <c r="J14" s="16">
        <f t="shared" si="1"/>
        <v>0</v>
      </c>
    </row>
    <row r="15" spans="1:15" ht="30" customHeight="1" x14ac:dyDescent="0.25">
      <c r="A15" s="10" t="s">
        <v>83</v>
      </c>
      <c r="B15" s="10" t="s">
        <v>24</v>
      </c>
      <c r="C15" s="17">
        <v>0</v>
      </c>
      <c r="D15" s="11">
        <v>2</v>
      </c>
      <c r="E15" s="9"/>
      <c r="F15" s="38"/>
      <c r="G15" s="11">
        <v>260</v>
      </c>
      <c r="H15" s="9"/>
      <c r="I15" s="19">
        <f t="shared" si="0"/>
        <v>262</v>
      </c>
      <c r="J15" s="16">
        <f t="shared" si="1"/>
        <v>0</v>
      </c>
    </row>
    <row r="16" spans="1:15" ht="30" customHeight="1" x14ac:dyDescent="0.25">
      <c r="A16" s="10" t="s">
        <v>84</v>
      </c>
      <c r="B16" s="10" t="s">
        <v>24</v>
      </c>
      <c r="C16" s="17">
        <v>0</v>
      </c>
      <c r="D16" s="11">
        <v>2</v>
      </c>
      <c r="E16" s="9"/>
      <c r="F16" s="38"/>
      <c r="G16" s="38"/>
      <c r="H16" s="9"/>
      <c r="I16" s="19">
        <f t="shared" si="0"/>
        <v>2</v>
      </c>
      <c r="J16" s="16">
        <f t="shared" si="1"/>
        <v>0</v>
      </c>
    </row>
    <row r="17" spans="1:12" ht="30" customHeight="1" x14ac:dyDescent="0.25">
      <c r="A17" s="10" t="s">
        <v>85</v>
      </c>
      <c r="B17" s="10" t="s">
        <v>24</v>
      </c>
      <c r="C17" s="17">
        <v>0</v>
      </c>
      <c r="D17" s="11">
        <v>2</v>
      </c>
      <c r="E17" s="9"/>
      <c r="F17" s="38"/>
      <c r="G17" s="38"/>
      <c r="H17" s="9"/>
      <c r="I17" s="19">
        <f t="shared" si="0"/>
        <v>2</v>
      </c>
      <c r="J17" s="16">
        <f t="shared" si="1"/>
        <v>0</v>
      </c>
      <c r="L17" s="40"/>
    </row>
    <row r="18" spans="1:12" ht="30" customHeight="1" x14ac:dyDescent="0.25">
      <c r="A18" s="10" t="s">
        <v>86</v>
      </c>
      <c r="B18" s="10" t="s">
        <v>24</v>
      </c>
      <c r="C18" s="17">
        <v>0</v>
      </c>
      <c r="D18" s="11">
        <v>2</v>
      </c>
      <c r="E18" s="9"/>
      <c r="F18" s="38"/>
      <c r="G18" s="11">
        <v>45</v>
      </c>
      <c r="H18" s="9"/>
      <c r="I18" s="19">
        <f t="shared" si="0"/>
        <v>47</v>
      </c>
      <c r="J18" s="16">
        <f t="shared" si="1"/>
        <v>0</v>
      </c>
    </row>
    <row r="19" spans="1:12" ht="30" customHeight="1" x14ac:dyDescent="0.25">
      <c r="A19" s="10" t="s">
        <v>87</v>
      </c>
      <c r="B19" s="10" t="s">
        <v>24</v>
      </c>
      <c r="C19" s="17">
        <v>0</v>
      </c>
      <c r="D19" s="11">
        <v>2</v>
      </c>
      <c r="E19" s="9"/>
      <c r="F19" s="38"/>
      <c r="G19" s="38"/>
      <c r="H19" s="9"/>
      <c r="I19" s="19">
        <f t="shared" si="0"/>
        <v>2</v>
      </c>
      <c r="J19" s="16">
        <f t="shared" si="1"/>
        <v>0</v>
      </c>
    </row>
    <row r="20" spans="1:12" ht="30" customHeight="1" x14ac:dyDescent="0.25">
      <c r="A20" s="10" t="s">
        <v>88</v>
      </c>
      <c r="B20" s="10" t="s">
        <v>24</v>
      </c>
      <c r="C20" s="17">
        <v>0</v>
      </c>
      <c r="D20" s="11">
        <v>2</v>
      </c>
      <c r="E20" s="9"/>
      <c r="F20" s="38"/>
      <c r="G20" s="38"/>
      <c r="H20" s="9"/>
      <c r="I20" s="19">
        <f t="shared" si="0"/>
        <v>2</v>
      </c>
      <c r="J20" s="16">
        <f t="shared" si="1"/>
        <v>0</v>
      </c>
    </row>
    <row r="21" spans="1:12" ht="30" customHeight="1" x14ac:dyDescent="0.25">
      <c r="A21" s="10" t="s">
        <v>89</v>
      </c>
      <c r="B21" s="10" t="s">
        <v>24</v>
      </c>
      <c r="C21" s="17">
        <v>0</v>
      </c>
      <c r="D21" s="11">
        <v>2</v>
      </c>
      <c r="E21" s="9"/>
      <c r="F21" s="38"/>
      <c r="G21" s="38"/>
      <c r="H21" s="9"/>
      <c r="I21" s="19">
        <f t="shared" si="0"/>
        <v>2</v>
      </c>
      <c r="J21" s="16">
        <f t="shared" si="1"/>
        <v>0</v>
      </c>
    </row>
    <row r="22" spans="1:12" ht="30" customHeight="1" x14ac:dyDescent="0.25">
      <c r="A22" s="10" t="s">
        <v>90</v>
      </c>
      <c r="B22" s="10" t="s">
        <v>24</v>
      </c>
      <c r="C22" s="17">
        <v>0</v>
      </c>
      <c r="D22" s="11">
        <v>2</v>
      </c>
      <c r="E22" s="9"/>
      <c r="F22" s="38"/>
      <c r="G22" s="38"/>
      <c r="H22" s="9"/>
      <c r="I22" s="19">
        <f t="shared" si="0"/>
        <v>2</v>
      </c>
      <c r="J22" s="16">
        <f t="shared" si="1"/>
        <v>0</v>
      </c>
    </row>
    <row r="23" spans="1:12" ht="30" customHeight="1" x14ac:dyDescent="0.25">
      <c r="A23" s="35" t="s">
        <v>91</v>
      </c>
      <c r="B23" s="21"/>
      <c r="C23" s="17"/>
      <c r="D23" s="11"/>
      <c r="E23" s="9"/>
      <c r="F23" s="9"/>
      <c r="G23" s="9"/>
      <c r="H23" s="9"/>
      <c r="I23" s="19"/>
      <c r="J23" s="16"/>
    </row>
    <row r="24" spans="1:12" ht="30" customHeight="1" x14ac:dyDescent="0.25">
      <c r="A24" s="15" t="s">
        <v>92</v>
      </c>
      <c r="B24" s="21" t="s">
        <v>24</v>
      </c>
      <c r="C24" s="17">
        <v>0</v>
      </c>
      <c r="D24" s="11">
        <v>80</v>
      </c>
      <c r="E24" s="9"/>
      <c r="F24" s="38"/>
      <c r="G24" s="38"/>
      <c r="H24" s="9"/>
      <c r="I24" s="19">
        <f t="shared" si="0"/>
        <v>80</v>
      </c>
      <c r="J24" s="16">
        <f t="shared" si="1"/>
        <v>0</v>
      </c>
    </row>
    <row r="25" spans="1:12" ht="30" customHeight="1" x14ac:dyDescent="0.25">
      <c r="A25" s="24" t="s">
        <v>166</v>
      </c>
      <c r="B25" s="21" t="s">
        <v>24</v>
      </c>
      <c r="C25" s="17">
        <v>0</v>
      </c>
      <c r="D25" s="11">
        <v>80</v>
      </c>
      <c r="E25" s="9"/>
      <c r="F25" s="38"/>
      <c r="G25" s="11">
        <v>250</v>
      </c>
      <c r="H25" s="9"/>
      <c r="I25" s="19">
        <f t="shared" ref="I25" si="2">SUM(D25:H25)</f>
        <v>330</v>
      </c>
      <c r="J25" s="16">
        <f t="shared" ref="J25" si="3">C25*I25</f>
        <v>0</v>
      </c>
    </row>
    <row r="26" spans="1:12" ht="30" customHeight="1" x14ac:dyDescent="0.25">
      <c r="A26" s="15" t="s">
        <v>93</v>
      </c>
      <c r="B26" s="21" t="s">
        <v>24</v>
      </c>
      <c r="C26" s="17">
        <v>0</v>
      </c>
      <c r="D26" s="11">
        <v>100</v>
      </c>
      <c r="E26" s="9"/>
      <c r="F26" s="38"/>
      <c r="G26" s="38"/>
      <c r="H26" s="9"/>
      <c r="I26" s="19">
        <f t="shared" si="0"/>
        <v>100</v>
      </c>
      <c r="J26" s="16">
        <f t="shared" si="1"/>
        <v>0</v>
      </c>
    </row>
    <row r="27" spans="1:12" ht="30" customHeight="1" x14ac:dyDescent="0.25">
      <c r="A27" s="15" t="s">
        <v>94</v>
      </c>
      <c r="B27" s="21" t="s">
        <v>24</v>
      </c>
      <c r="C27" s="17">
        <v>0</v>
      </c>
      <c r="D27" s="11">
        <v>100</v>
      </c>
      <c r="E27" s="9"/>
      <c r="F27" s="38"/>
      <c r="G27" s="38"/>
      <c r="H27" s="9"/>
      <c r="I27" s="19">
        <f t="shared" si="0"/>
        <v>100</v>
      </c>
      <c r="J27" s="16">
        <f t="shared" si="1"/>
        <v>0</v>
      </c>
    </row>
    <row r="28" spans="1:12" ht="30" customHeight="1" x14ac:dyDescent="0.25">
      <c r="A28" s="15" t="s">
        <v>168</v>
      </c>
      <c r="B28" s="21" t="s">
        <v>24</v>
      </c>
      <c r="C28" s="17">
        <v>0</v>
      </c>
      <c r="D28" s="11">
        <v>100</v>
      </c>
      <c r="E28" s="9"/>
      <c r="F28" s="38"/>
      <c r="G28" s="38"/>
      <c r="H28" s="9"/>
      <c r="I28" s="19">
        <f t="shared" si="0"/>
        <v>100</v>
      </c>
      <c r="J28" s="16">
        <f t="shared" si="1"/>
        <v>0</v>
      </c>
    </row>
    <row r="29" spans="1:12" ht="30" customHeight="1" x14ac:dyDescent="0.25">
      <c r="A29" s="15" t="s">
        <v>95</v>
      </c>
      <c r="B29" s="21" t="s">
        <v>24</v>
      </c>
      <c r="C29" s="17">
        <v>0</v>
      </c>
      <c r="D29" s="11">
        <v>500</v>
      </c>
      <c r="E29" s="9"/>
      <c r="F29" s="38"/>
      <c r="G29" s="38"/>
      <c r="H29" s="9"/>
      <c r="I29" s="19">
        <f t="shared" si="0"/>
        <v>500</v>
      </c>
      <c r="J29" s="16">
        <f t="shared" si="1"/>
        <v>0</v>
      </c>
    </row>
    <row r="30" spans="1:12" ht="30" customHeight="1" x14ac:dyDescent="0.25">
      <c r="A30" s="15" t="s">
        <v>96</v>
      </c>
      <c r="B30" s="21" t="s">
        <v>24</v>
      </c>
      <c r="C30" s="17">
        <v>0</v>
      </c>
      <c r="D30" s="11">
        <v>100</v>
      </c>
      <c r="E30" s="9"/>
      <c r="F30" s="38"/>
      <c r="G30" s="38"/>
      <c r="H30" s="9"/>
      <c r="I30" s="19">
        <f t="shared" si="0"/>
        <v>100</v>
      </c>
      <c r="J30" s="16">
        <f t="shared" si="1"/>
        <v>0</v>
      </c>
    </row>
    <row r="31" spans="1:12" ht="30" customHeight="1" x14ac:dyDescent="0.25">
      <c r="A31" s="35" t="s">
        <v>97</v>
      </c>
      <c r="B31" s="21"/>
      <c r="C31" s="17"/>
      <c r="D31" s="11"/>
      <c r="E31" s="9"/>
      <c r="F31" s="9"/>
      <c r="G31" s="9"/>
      <c r="H31" s="9"/>
      <c r="I31" s="19"/>
      <c r="J31" s="16"/>
    </row>
    <row r="32" spans="1:12" ht="30" customHeight="1" x14ac:dyDescent="0.25">
      <c r="A32" s="15" t="s">
        <v>98</v>
      </c>
      <c r="B32" s="21" t="s">
        <v>24</v>
      </c>
      <c r="C32" s="17">
        <v>0</v>
      </c>
      <c r="D32" s="11">
        <v>2000</v>
      </c>
      <c r="E32" s="9"/>
      <c r="F32" s="38"/>
      <c r="G32" s="11">
        <v>150</v>
      </c>
      <c r="H32" s="9"/>
      <c r="I32" s="19">
        <f t="shared" si="0"/>
        <v>2150</v>
      </c>
      <c r="J32" s="16">
        <f t="shared" si="1"/>
        <v>0</v>
      </c>
    </row>
    <row r="33" spans="1:10" ht="30" customHeight="1" x14ac:dyDescent="0.25">
      <c r="A33" s="15" t="s">
        <v>99</v>
      </c>
      <c r="B33" s="21" t="s">
        <v>24</v>
      </c>
      <c r="C33" s="17">
        <v>0</v>
      </c>
      <c r="D33" s="11">
        <v>2000</v>
      </c>
      <c r="E33" s="9"/>
      <c r="F33" s="38"/>
      <c r="G33" s="38"/>
      <c r="H33" s="9"/>
      <c r="I33" s="19">
        <f t="shared" si="0"/>
        <v>2000</v>
      </c>
      <c r="J33" s="16">
        <f t="shared" si="1"/>
        <v>0</v>
      </c>
    </row>
    <row r="34" spans="1:10" ht="30" customHeight="1" x14ac:dyDescent="0.25">
      <c r="A34" s="35" t="s">
        <v>100</v>
      </c>
      <c r="B34" s="21"/>
      <c r="C34" s="17"/>
      <c r="D34" s="11"/>
      <c r="E34" s="9"/>
      <c r="F34" s="9"/>
      <c r="G34" s="9"/>
      <c r="H34" s="9"/>
      <c r="I34" s="19"/>
      <c r="J34" s="16"/>
    </row>
    <row r="35" spans="1:10" ht="30" customHeight="1" x14ac:dyDescent="0.25">
      <c r="A35" s="15" t="s">
        <v>101</v>
      </c>
      <c r="B35" s="21" t="s">
        <v>24</v>
      </c>
      <c r="C35" s="17">
        <v>0</v>
      </c>
      <c r="D35" s="11">
        <v>100</v>
      </c>
      <c r="E35" s="9"/>
      <c r="F35" s="9"/>
      <c r="G35" s="9">
        <v>150</v>
      </c>
      <c r="H35" s="9"/>
      <c r="I35" s="19">
        <f t="shared" si="0"/>
        <v>250</v>
      </c>
      <c r="J35" s="16">
        <f t="shared" si="1"/>
        <v>0</v>
      </c>
    </row>
    <row r="36" spans="1:10" ht="30" customHeight="1" x14ac:dyDescent="0.25">
      <c r="A36" s="15" t="s">
        <v>102</v>
      </c>
      <c r="B36" s="21" t="s">
        <v>24</v>
      </c>
      <c r="C36" s="17">
        <v>0</v>
      </c>
      <c r="D36" s="11">
        <v>3000</v>
      </c>
      <c r="E36" s="9"/>
      <c r="F36" s="9"/>
      <c r="G36" s="9">
        <v>150</v>
      </c>
      <c r="H36" s="9"/>
      <c r="I36" s="19">
        <f t="shared" si="0"/>
        <v>3150</v>
      </c>
      <c r="J36" s="16">
        <f t="shared" si="1"/>
        <v>0</v>
      </c>
    </row>
    <row r="37" spans="1:10" ht="30" customHeight="1" x14ac:dyDescent="0.25">
      <c r="A37" s="15" t="s">
        <v>103</v>
      </c>
      <c r="B37" s="21" t="s">
        <v>24</v>
      </c>
      <c r="C37" s="17">
        <v>0</v>
      </c>
      <c r="D37" s="11">
        <v>3000</v>
      </c>
      <c r="E37" s="9"/>
      <c r="F37" s="9"/>
      <c r="G37" s="9"/>
      <c r="H37" s="9"/>
      <c r="I37" s="19">
        <f t="shared" si="0"/>
        <v>3000</v>
      </c>
      <c r="J37" s="16">
        <f t="shared" si="1"/>
        <v>0</v>
      </c>
    </row>
    <row r="38" spans="1:10" ht="30" customHeight="1" x14ac:dyDescent="0.25">
      <c r="A38" s="15" t="s">
        <v>104</v>
      </c>
      <c r="B38" s="21" t="s">
        <v>24</v>
      </c>
      <c r="C38" s="17">
        <v>0</v>
      </c>
      <c r="D38" s="11">
        <v>200</v>
      </c>
      <c r="E38" s="9"/>
      <c r="F38" s="9"/>
      <c r="G38" s="9">
        <v>150</v>
      </c>
      <c r="H38" s="9"/>
      <c r="I38" s="19">
        <f t="shared" si="0"/>
        <v>350</v>
      </c>
      <c r="J38" s="16">
        <f t="shared" si="1"/>
        <v>0</v>
      </c>
    </row>
    <row r="39" spans="1:10" ht="30" customHeight="1" x14ac:dyDescent="0.25">
      <c r="A39" s="36" t="s">
        <v>105</v>
      </c>
      <c r="B39" s="21"/>
      <c r="C39" s="17"/>
      <c r="D39" s="11"/>
      <c r="E39" s="9"/>
      <c r="F39" s="9"/>
      <c r="G39" s="9"/>
      <c r="H39" s="9"/>
      <c r="I39" s="19"/>
      <c r="J39" s="16"/>
    </row>
    <row r="40" spans="1:10" ht="56.25" customHeight="1" x14ac:dyDescent="0.25">
      <c r="A40" s="15" t="s">
        <v>106</v>
      </c>
      <c r="B40" s="21" t="s">
        <v>24</v>
      </c>
      <c r="C40" s="17">
        <v>0</v>
      </c>
      <c r="D40" s="11">
        <v>30000</v>
      </c>
      <c r="E40" s="9"/>
      <c r="F40" s="9"/>
      <c r="G40" s="9"/>
      <c r="H40" s="9"/>
      <c r="I40" s="19">
        <f t="shared" si="0"/>
        <v>30000</v>
      </c>
      <c r="J40" s="16">
        <f t="shared" si="1"/>
        <v>0</v>
      </c>
    </row>
    <row r="41" spans="1:10" ht="46.5" customHeight="1" x14ac:dyDescent="0.25">
      <c r="A41" s="15" t="s">
        <v>107</v>
      </c>
      <c r="B41" s="21" t="s">
        <v>24</v>
      </c>
      <c r="C41" s="17">
        <v>0</v>
      </c>
      <c r="D41" s="11">
        <v>30000</v>
      </c>
      <c r="E41" s="9"/>
      <c r="F41" s="9"/>
      <c r="G41" s="9"/>
      <c r="H41" s="9"/>
      <c r="I41" s="19">
        <f t="shared" si="0"/>
        <v>30000</v>
      </c>
      <c r="J41" s="16">
        <f t="shared" si="1"/>
        <v>0</v>
      </c>
    </row>
    <row r="42" spans="1:10" ht="42" customHeight="1" x14ac:dyDescent="0.25">
      <c r="A42" s="15" t="s">
        <v>108</v>
      </c>
      <c r="B42" s="21" t="s">
        <v>24</v>
      </c>
      <c r="C42" s="17">
        <v>0</v>
      </c>
      <c r="D42" s="11">
        <v>30000</v>
      </c>
      <c r="E42" s="9"/>
      <c r="F42" s="9"/>
      <c r="G42" s="9"/>
      <c r="H42" s="9"/>
      <c r="I42" s="19">
        <f t="shared" si="0"/>
        <v>30000</v>
      </c>
      <c r="J42" s="16">
        <f t="shared" si="1"/>
        <v>0</v>
      </c>
    </row>
    <row r="43" spans="1:10" ht="42" customHeight="1" x14ac:dyDescent="0.25">
      <c r="A43" s="15" t="s">
        <v>109</v>
      </c>
      <c r="B43" s="21" t="s">
        <v>24</v>
      </c>
      <c r="C43" s="17">
        <v>0</v>
      </c>
      <c r="D43" s="11">
        <v>100</v>
      </c>
      <c r="E43" s="9"/>
      <c r="F43" s="9"/>
      <c r="G43" s="9"/>
      <c r="H43" s="9"/>
      <c r="I43" s="19">
        <f t="shared" si="0"/>
        <v>100</v>
      </c>
      <c r="J43" s="16">
        <f t="shared" si="1"/>
        <v>0</v>
      </c>
    </row>
    <row r="44" spans="1:10" ht="42" customHeight="1" x14ac:dyDescent="0.25">
      <c r="A44" s="15" t="s">
        <v>110</v>
      </c>
      <c r="B44" s="21" t="s">
        <v>24</v>
      </c>
      <c r="C44" s="17">
        <v>0</v>
      </c>
      <c r="D44" s="11">
        <v>100</v>
      </c>
      <c r="E44" s="9"/>
      <c r="F44" s="9"/>
      <c r="G44" s="9"/>
      <c r="H44" s="9"/>
      <c r="I44" s="19">
        <f t="shared" si="0"/>
        <v>100</v>
      </c>
      <c r="J44" s="16">
        <f t="shared" si="1"/>
        <v>0</v>
      </c>
    </row>
    <row r="45" spans="1:10" ht="42" customHeight="1" x14ac:dyDescent="0.25">
      <c r="A45" s="15" t="s">
        <v>111</v>
      </c>
      <c r="B45" s="21" t="s">
        <v>24</v>
      </c>
      <c r="C45" s="17">
        <v>0</v>
      </c>
      <c r="D45" s="11">
        <v>100</v>
      </c>
      <c r="E45" s="9"/>
      <c r="F45" s="9"/>
      <c r="G45" s="9"/>
      <c r="H45" s="9"/>
      <c r="I45" s="19">
        <f t="shared" si="0"/>
        <v>100</v>
      </c>
      <c r="J45" s="16">
        <f t="shared" si="1"/>
        <v>0</v>
      </c>
    </row>
    <row r="46" spans="1:10" ht="42" customHeight="1" x14ac:dyDescent="0.25">
      <c r="A46" s="15" t="s">
        <v>112</v>
      </c>
      <c r="B46" s="21" t="s">
        <v>24</v>
      </c>
      <c r="C46" s="17">
        <v>0</v>
      </c>
      <c r="D46" s="11">
        <v>300</v>
      </c>
      <c r="E46" s="9"/>
      <c r="F46" s="9"/>
      <c r="G46" s="9"/>
      <c r="H46" s="9"/>
      <c r="I46" s="19">
        <f t="shared" si="0"/>
        <v>300</v>
      </c>
      <c r="J46" s="16">
        <f t="shared" si="1"/>
        <v>0</v>
      </c>
    </row>
    <row r="47" spans="1:10" ht="42" customHeight="1" x14ac:dyDescent="0.25">
      <c r="A47" s="15" t="s">
        <v>113</v>
      </c>
      <c r="B47" s="21" t="s">
        <v>24</v>
      </c>
      <c r="C47" s="17">
        <v>0</v>
      </c>
      <c r="D47" s="11">
        <v>300</v>
      </c>
      <c r="E47" s="9"/>
      <c r="F47" s="9">
        <v>20</v>
      </c>
      <c r="G47" s="9"/>
      <c r="H47" s="9"/>
      <c r="I47" s="19">
        <f t="shared" si="0"/>
        <v>320</v>
      </c>
      <c r="J47" s="16">
        <f t="shared" si="1"/>
        <v>0</v>
      </c>
    </row>
    <row r="48" spans="1:10" ht="42" customHeight="1" x14ac:dyDescent="0.25">
      <c r="A48" s="15" t="s">
        <v>114</v>
      </c>
      <c r="B48" s="21" t="s">
        <v>24</v>
      </c>
      <c r="C48" s="17">
        <v>0</v>
      </c>
      <c r="D48" s="11">
        <v>300</v>
      </c>
      <c r="E48" s="9"/>
      <c r="F48" s="9"/>
      <c r="G48" s="9"/>
      <c r="H48" s="9"/>
      <c r="I48" s="19">
        <f t="shared" si="0"/>
        <v>300</v>
      </c>
      <c r="J48" s="16">
        <f t="shared" si="1"/>
        <v>0</v>
      </c>
    </row>
    <row r="49" spans="1:10" ht="30" customHeight="1" x14ac:dyDescent="0.25">
      <c r="A49" s="36" t="s">
        <v>115</v>
      </c>
      <c r="B49" s="21"/>
      <c r="C49" s="17"/>
      <c r="D49" s="11"/>
      <c r="E49" s="9"/>
      <c r="F49" s="9"/>
      <c r="G49" s="9"/>
      <c r="H49" s="9"/>
      <c r="I49" s="19"/>
      <c r="J49" s="16"/>
    </row>
    <row r="50" spans="1:10" ht="30" customHeight="1" x14ac:dyDescent="0.25">
      <c r="A50" s="15" t="s">
        <v>116</v>
      </c>
      <c r="B50" s="21" t="s">
        <v>24</v>
      </c>
      <c r="C50" s="17">
        <v>0</v>
      </c>
      <c r="D50" s="11">
        <v>200</v>
      </c>
      <c r="E50" s="9"/>
      <c r="F50" s="9"/>
      <c r="G50" s="9"/>
      <c r="H50" s="9"/>
      <c r="I50" s="19">
        <f t="shared" si="0"/>
        <v>200</v>
      </c>
      <c r="J50" s="16">
        <f t="shared" si="1"/>
        <v>0</v>
      </c>
    </row>
    <row r="51" spans="1:10" ht="30" customHeight="1" x14ac:dyDescent="0.25">
      <c r="A51" s="15" t="s">
        <v>117</v>
      </c>
      <c r="B51" s="21" t="s">
        <v>24</v>
      </c>
      <c r="C51" s="17">
        <v>0</v>
      </c>
      <c r="D51" s="11">
        <v>200</v>
      </c>
      <c r="E51" s="9"/>
      <c r="F51" s="9"/>
      <c r="G51" s="9"/>
      <c r="H51" s="9"/>
      <c r="I51" s="19">
        <f t="shared" si="0"/>
        <v>200</v>
      </c>
      <c r="J51" s="16">
        <f t="shared" si="1"/>
        <v>0</v>
      </c>
    </row>
    <row r="52" spans="1:10" ht="30" customHeight="1" x14ac:dyDescent="0.25">
      <c r="A52" s="15" t="s">
        <v>118</v>
      </c>
      <c r="B52" s="21" t="s">
        <v>24</v>
      </c>
      <c r="C52" s="17">
        <v>0</v>
      </c>
      <c r="D52" s="11">
        <v>200</v>
      </c>
      <c r="E52" s="9"/>
      <c r="F52" s="9"/>
      <c r="G52" s="9"/>
      <c r="H52" s="9"/>
      <c r="I52" s="19">
        <f t="shared" si="0"/>
        <v>200</v>
      </c>
      <c r="J52" s="16">
        <f t="shared" si="1"/>
        <v>0</v>
      </c>
    </row>
    <row r="53" spans="1:10" ht="30" customHeight="1" x14ac:dyDescent="0.25">
      <c r="A53" s="15" t="s">
        <v>119</v>
      </c>
      <c r="B53" s="21" t="s">
        <v>24</v>
      </c>
      <c r="C53" s="17">
        <v>0</v>
      </c>
      <c r="D53" s="11">
        <v>200</v>
      </c>
      <c r="E53" s="9"/>
      <c r="F53" s="9"/>
      <c r="G53" s="9"/>
      <c r="H53" s="9"/>
      <c r="I53" s="19">
        <f t="shared" si="0"/>
        <v>200</v>
      </c>
      <c r="J53" s="16">
        <f t="shared" si="1"/>
        <v>0</v>
      </c>
    </row>
    <row r="54" spans="1:10" ht="30" customHeight="1" x14ac:dyDescent="0.25">
      <c r="A54" s="15" t="s">
        <v>120</v>
      </c>
      <c r="B54" s="21" t="s">
        <v>24</v>
      </c>
      <c r="C54" s="17">
        <v>0</v>
      </c>
      <c r="D54" s="11">
        <v>200</v>
      </c>
      <c r="E54" s="9"/>
      <c r="F54" s="9"/>
      <c r="G54" s="9"/>
      <c r="H54" s="9"/>
      <c r="I54" s="19">
        <f t="shared" si="0"/>
        <v>200</v>
      </c>
      <c r="J54" s="16">
        <f t="shared" si="1"/>
        <v>0</v>
      </c>
    </row>
    <row r="55" spans="1:10" ht="30" customHeight="1" x14ac:dyDescent="0.25">
      <c r="A55" s="12" t="s">
        <v>121</v>
      </c>
      <c r="B55" s="21" t="s">
        <v>24</v>
      </c>
      <c r="C55" s="17">
        <v>0</v>
      </c>
      <c r="D55" s="11">
        <v>200</v>
      </c>
      <c r="E55" s="13"/>
      <c r="F55" s="11"/>
      <c r="G55" s="11"/>
      <c r="H55" s="9"/>
      <c r="I55" s="19">
        <f t="shared" si="0"/>
        <v>200</v>
      </c>
      <c r="J55" s="16">
        <f t="shared" si="1"/>
        <v>0</v>
      </c>
    </row>
    <row r="56" spans="1:10" ht="30" customHeight="1" x14ac:dyDescent="0.25">
      <c r="A56" s="12" t="s">
        <v>122</v>
      </c>
      <c r="B56" s="21" t="s">
        <v>24</v>
      </c>
      <c r="C56" s="17">
        <v>0</v>
      </c>
      <c r="D56" s="11">
        <v>200</v>
      </c>
      <c r="E56" s="13"/>
      <c r="F56" s="11"/>
      <c r="G56" s="11"/>
      <c r="H56" s="9"/>
      <c r="I56" s="19">
        <f t="shared" si="0"/>
        <v>200</v>
      </c>
      <c r="J56" s="16">
        <f t="shared" si="1"/>
        <v>0</v>
      </c>
    </row>
    <row r="57" spans="1:10" ht="30" customHeight="1" x14ac:dyDescent="0.25">
      <c r="A57" s="12" t="s">
        <v>123</v>
      </c>
      <c r="B57" s="21" t="s">
        <v>24</v>
      </c>
      <c r="C57" s="17">
        <v>0</v>
      </c>
      <c r="D57" s="11">
        <v>200</v>
      </c>
      <c r="E57" s="11"/>
      <c r="F57" s="11"/>
      <c r="G57" s="11"/>
      <c r="H57" s="9"/>
      <c r="I57" s="19">
        <f t="shared" si="0"/>
        <v>200</v>
      </c>
      <c r="J57" s="16">
        <f t="shared" si="1"/>
        <v>0</v>
      </c>
    </row>
    <row r="58" spans="1:10" ht="30" customHeight="1" x14ac:dyDescent="0.25">
      <c r="A58" s="12" t="s">
        <v>157</v>
      </c>
      <c r="B58" s="33" t="s">
        <v>65</v>
      </c>
      <c r="C58" s="29">
        <v>0</v>
      </c>
      <c r="D58" s="11"/>
      <c r="E58" s="11"/>
      <c r="F58" s="11"/>
      <c r="G58" s="11"/>
      <c r="H58" s="11">
        <v>36</v>
      </c>
      <c r="I58" s="28">
        <f t="shared" si="0"/>
        <v>36</v>
      </c>
      <c r="J58" s="29">
        <f t="shared" si="1"/>
        <v>0</v>
      </c>
    </row>
    <row r="59" spans="1:10" ht="25.5" customHeight="1" x14ac:dyDescent="0.25">
      <c r="A59" s="42" t="s">
        <v>7</v>
      </c>
      <c r="B59" s="43"/>
      <c r="C59" s="43"/>
      <c r="D59" s="43"/>
      <c r="E59" s="43"/>
      <c r="F59" s="43"/>
      <c r="G59" s="43"/>
      <c r="H59" s="43"/>
      <c r="I59" s="44"/>
      <c r="J59" s="20">
        <f>SUM(J12:J57)</f>
        <v>0</v>
      </c>
    </row>
    <row r="60" spans="1:10" ht="35.25" customHeight="1" x14ac:dyDescent="0.25">
      <c r="A60" s="45" t="s">
        <v>5</v>
      </c>
      <c r="B60" s="46"/>
      <c r="C60" s="47"/>
      <c r="D60" s="18">
        <f>($C$12*D12)+($C$13*D13)+($C$14*D14)+($C$15*D15)+($C$16*D16)+($C$17*D17)+($C$18*D18)+($C$19*D19)+($C$20*D20)+($C$21*D21)+($C$22*D22)+($C$23*D23)+($C$24*D24)+($C$25*D25)+($C$26*D26)+($C$27*D27)+($C$28*D28)+($C$29*D29)+($C$30*D30)+($C$31*D31)+($C$32*D32)+($C$33*D33)+($C$34*D34)+($C$35*D35)*($C$36*D36)+($C$37*D37)+($C$38*D38)+($C$39*D39)+($C$40*D40)+($C$41*D41)+($C$42*D42)+($C$43*D43)+($C$44*D44)+($C$45*D45)+($C$46*D46)+($C$47*D47)+($C$48*D48)+($C$49*D49)+($C$50*D50)+($C$51*D51)+($C$52*D52)+($C$53*D53)+($C$54*D54)+($C$55*D55)+($C$56*D56)+($C$57*D57)</f>
        <v>0</v>
      </c>
      <c r="E60" s="18">
        <f t="shared" ref="E60:H60" si="4">($C$12*E12)+($C$13*E13)+($C$14*E14)+($C$15*E15)+($C$16*E16)+($C$17*E17)+($C$18*E18)+($C$19*E19)+($C$20*E20)+($C$21*E21)+($C$22*E22)+($C$23*E23)+($C$24*E24)+($C$25*E25)+($C$26*E26)+($C$27*E27)+($C$28*E28)+($C$29*E29)+($C$30*E30)+($C$31*E31)+($C$32*E32)+($C$33*E33)+($C$34*E34)+($C$35*E35)*($C$36*E36)+($C$37*E37)+($C$38*E38)+($C$39*E39)+($C$40*E40)+($C$41*E41)+($C$42*E42)+($C$43*E43)+($C$44*E44)+($C$45*E45)+($C$46*E46)+($C$47*E47)+($C$48*E48)+($C$49*E49)+($C$50*E50)+($C$51*E51)+($C$52*E52)+($C$53*E53)+($C$54*E54)+($C$55*E55)+($C$56*E56)+($C$57*E57)</f>
        <v>0</v>
      </c>
      <c r="F60" s="18">
        <f t="shared" si="4"/>
        <v>0</v>
      </c>
      <c r="G60" s="18">
        <f t="shared" si="4"/>
        <v>0</v>
      </c>
      <c r="H60" s="18">
        <f t="shared" si="4"/>
        <v>0</v>
      </c>
      <c r="I60" s="48"/>
      <c r="J60" s="49"/>
    </row>
    <row r="63" spans="1:10" x14ac:dyDescent="0.25">
      <c r="I63" s="40"/>
    </row>
  </sheetData>
  <mergeCells count="9">
    <mergeCell ref="A59:I59"/>
    <mergeCell ref="A60:C60"/>
    <mergeCell ref="I60:J60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2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7"/>
  <sheetViews>
    <sheetView showGridLines="0" view="pageBreakPreview" topLeftCell="A38" zoomScaleNormal="100" zoomScaleSheetLayoutView="100" workbookViewId="0">
      <selection activeCell="B23" sqref="B23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176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30" customHeight="1" x14ac:dyDescent="0.25">
      <c r="A12" s="35" t="s">
        <v>124</v>
      </c>
      <c r="B12" s="21"/>
      <c r="C12" s="17"/>
      <c r="D12" s="11"/>
      <c r="E12" s="9"/>
      <c r="F12" s="9"/>
      <c r="G12" s="9"/>
      <c r="H12" s="9"/>
      <c r="I12" s="19"/>
      <c r="J12" s="16"/>
    </row>
    <row r="13" spans="1:15" ht="30" customHeight="1" x14ac:dyDescent="0.25">
      <c r="A13" s="10" t="s">
        <v>125</v>
      </c>
      <c r="B13" s="21" t="s">
        <v>24</v>
      </c>
      <c r="C13" s="17">
        <v>0</v>
      </c>
      <c r="D13" s="11">
        <v>2100</v>
      </c>
      <c r="E13" s="9"/>
      <c r="F13" s="9"/>
      <c r="G13" s="9"/>
      <c r="H13" s="9">
        <v>170</v>
      </c>
      <c r="I13" s="19">
        <f t="shared" ref="I13:I34" si="0">SUM(D13:H13)</f>
        <v>2270</v>
      </c>
      <c r="J13" s="16">
        <f t="shared" ref="J13:J34" si="1">C13*I13</f>
        <v>0</v>
      </c>
    </row>
    <row r="14" spans="1:15" ht="30" customHeight="1" x14ac:dyDescent="0.25">
      <c r="A14" s="10" t="s">
        <v>126</v>
      </c>
      <c r="B14" s="21" t="s">
        <v>24</v>
      </c>
      <c r="C14" s="17">
        <v>0</v>
      </c>
      <c r="D14" s="11">
        <v>180</v>
      </c>
      <c r="E14" s="9"/>
      <c r="F14" s="9"/>
      <c r="G14" s="9"/>
      <c r="H14" s="9">
        <v>170</v>
      </c>
      <c r="I14" s="19">
        <f t="shared" si="0"/>
        <v>350</v>
      </c>
      <c r="J14" s="16">
        <f t="shared" si="1"/>
        <v>0</v>
      </c>
      <c r="K14" s="41"/>
    </row>
    <row r="15" spans="1:15" ht="30" customHeight="1" x14ac:dyDescent="0.25">
      <c r="A15" s="10" t="s">
        <v>127</v>
      </c>
      <c r="B15" s="21" t="s">
        <v>65</v>
      </c>
      <c r="C15" s="17">
        <v>0</v>
      </c>
      <c r="D15" s="11">
        <v>15</v>
      </c>
      <c r="E15" s="9"/>
      <c r="F15" s="9"/>
      <c r="G15" s="9"/>
      <c r="H15" s="9"/>
      <c r="I15" s="19">
        <f t="shared" si="0"/>
        <v>15</v>
      </c>
      <c r="J15" s="16">
        <f t="shared" si="1"/>
        <v>0</v>
      </c>
      <c r="K15" s="41"/>
      <c r="L15" s="40"/>
    </row>
    <row r="16" spans="1:15" ht="30" customHeight="1" x14ac:dyDescent="0.25">
      <c r="A16" s="10" t="s">
        <v>128</v>
      </c>
      <c r="B16" s="21" t="s">
        <v>65</v>
      </c>
      <c r="C16" s="17">
        <v>0</v>
      </c>
      <c r="D16" s="11">
        <v>15</v>
      </c>
      <c r="E16" s="9"/>
      <c r="F16" s="9"/>
      <c r="G16" s="9"/>
      <c r="H16" s="9"/>
      <c r="I16" s="19">
        <f t="shared" si="0"/>
        <v>15</v>
      </c>
      <c r="J16" s="16">
        <f t="shared" si="1"/>
        <v>0</v>
      </c>
    </row>
    <row r="17" spans="1:13" ht="30" customHeight="1" x14ac:dyDescent="0.25">
      <c r="A17" s="12" t="s">
        <v>158</v>
      </c>
      <c r="B17" s="33" t="s">
        <v>24</v>
      </c>
      <c r="C17" s="29">
        <v>0</v>
      </c>
      <c r="D17" s="11"/>
      <c r="E17" s="11"/>
      <c r="F17" s="11"/>
      <c r="G17" s="11">
        <v>800</v>
      </c>
      <c r="H17" s="9"/>
      <c r="I17" s="19">
        <f t="shared" si="0"/>
        <v>800</v>
      </c>
      <c r="J17" s="16">
        <f t="shared" si="1"/>
        <v>0</v>
      </c>
    </row>
    <row r="18" spans="1:13" ht="30" customHeight="1" x14ac:dyDescent="0.25">
      <c r="A18" s="12" t="s">
        <v>165</v>
      </c>
      <c r="B18" s="33" t="s">
        <v>24</v>
      </c>
      <c r="C18" s="29">
        <v>0</v>
      </c>
      <c r="D18" s="11"/>
      <c r="E18" s="11"/>
      <c r="F18" s="11"/>
      <c r="G18" s="11">
        <v>60</v>
      </c>
      <c r="H18" s="9"/>
      <c r="I18" s="19">
        <f t="shared" si="0"/>
        <v>60</v>
      </c>
      <c r="J18" s="16">
        <f t="shared" si="1"/>
        <v>0</v>
      </c>
    </row>
    <row r="19" spans="1:13" ht="30" customHeight="1" x14ac:dyDescent="0.25">
      <c r="A19" s="12" t="s">
        <v>159</v>
      </c>
      <c r="B19" s="33" t="s">
        <v>24</v>
      </c>
      <c r="C19" s="29">
        <v>0</v>
      </c>
      <c r="D19" s="11"/>
      <c r="E19" s="11"/>
      <c r="F19" s="11"/>
      <c r="G19" s="11">
        <v>650</v>
      </c>
      <c r="H19" s="9"/>
      <c r="I19" s="19">
        <f t="shared" si="0"/>
        <v>650</v>
      </c>
      <c r="J19" s="16">
        <f t="shared" si="1"/>
        <v>0</v>
      </c>
      <c r="K19" s="40"/>
    </row>
    <row r="20" spans="1:13" ht="46.5" customHeight="1" x14ac:dyDescent="0.25">
      <c r="A20" s="12" t="s">
        <v>160</v>
      </c>
      <c r="B20" s="33" t="s">
        <v>24</v>
      </c>
      <c r="C20" s="29">
        <v>0</v>
      </c>
      <c r="D20" s="11"/>
      <c r="E20" s="11"/>
      <c r="F20" s="11"/>
      <c r="G20" s="11">
        <v>1600</v>
      </c>
      <c r="H20" s="9"/>
      <c r="I20" s="19">
        <f t="shared" si="0"/>
        <v>1600</v>
      </c>
      <c r="J20" s="16">
        <f t="shared" si="1"/>
        <v>0</v>
      </c>
    </row>
    <row r="21" spans="1:13" ht="30" customHeight="1" x14ac:dyDescent="0.25">
      <c r="A21" s="36" t="s">
        <v>129</v>
      </c>
      <c r="B21" s="21"/>
      <c r="C21" s="17"/>
      <c r="D21" s="11"/>
      <c r="E21" s="9"/>
      <c r="F21" s="9"/>
      <c r="G21" s="9"/>
      <c r="H21" s="9"/>
      <c r="I21" s="19"/>
      <c r="J21" s="16"/>
    </row>
    <row r="22" spans="1:13" ht="30" customHeight="1" x14ac:dyDescent="0.25">
      <c r="A22" s="15" t="s">
        <v>195</v>
      </c>
      <c r="B22" s="21" t="s">
        <v>24</v>
      </c>
      <c r="C22" s="17">
        <v>0</v>
      </c>
      <c r="D22" s="11">
        <v>180</v>
      </c>
      <c r="E22" s="9"/>
      <c r="F22" s="9">
        <v>200</v>
      </c>
      <c r="G22" s="9"/>
      <c r="H22" s="9">
        <v>90</v>
      </c>
      <c r="I22" s="19">
        <f t="shared" si="0"/>
        <v>470</v>
      </c>
      <c r="J22" s="16">
        <f t="shared" si="1"/>
        <v>0</v>
      </c>
      <c r="M22" s="40"/>
    </row>
    <row r="23" spans="1:13" ht="30" customHeight="1" x14ac:dyDescent="0.25">
      <c r="A23" s="15" t="s">
        <v>130</v>
      </c>
      <c r="B23" s="21" t="s">
        <v>24</v>
      </c>
      <c r="C23" s="17">
        <v>0</v>
      </c>
      <c r="D23" s="11">
        <v>420</v>
      </c>
      <c r="E23" s="9"/>
      <c r="F23" s="9"/>
      <c r="G23" s="9"/>
      <c r="H23" s="9">
        <v>90</v>
      </c>
      <c r="I23" s="19">
        <f t="shared" si="0"/>
        <v>510</v>
      </c>
      <c r="J23" s="16">
        <f t="shared" si="1"/>
        <v>0</v>
      </c>
    </row>
    <row r="24" spans="1:13" ht="30" customHeight="1" x14ac:dyDescent="0.25">
      <c r="A24" s="15" t="s">
        <v>131</v>
      </c>
      <c r="B24" s="21" t="s">
        <v>65</v>
      </c>
      <c r="C24" s="17">
        <v>0</v>
      </c>
      <c r="D24" s="11">
        <v>7</v>
      </c>
      <c r="E24" s="9"/>
      <c r="F24" s="9"/>
      <c r="G24" s="9"/>
      <c r="H24" s="9"/>
      <c r="I24" s="19">
        <f t="shared" si="0"/>
        <v>7</v>
      </c>
      <c r="J24" s="16">
        <f t="shared" si="1"/>
        <v>0</v>
      </c>
    </row>
    <row r="25" spans="1:13" ht="30" customHeight="1" x14ac:dyDescent="0.25">
      <c r="A25" s="15" t="s">
        <v>177</v>
      </c>
      <c r="B25" s="10" t="s">
        <v>164</v>
      </c>
      <c r="C25" s="17">
        <v>0</v>
      </c>
      <c r="D25" s="11">
        <v>8</v>
      </c>
      <c r="E25" s="9"/>
      <c r="F25" s="11"/>
      <c r="G25" s="9"/>
      <c r="H25" s="9">
        <v>90</v>
      </c>
      <c r="I25" s="19">
        <f t="shared" si="0"/>
        <v>98</v>
      </c>
      <c r="J25" s="16">
        <f t="shared" si="1"/>
        <v>0</v>
      </c>
    </row>
    <row r="26" spans="1:13" ht="30" customHeight="1" x14ac:dyDescent="0.25">
      <c r="A26" s="24" t="s">
        <v>161</v>
      </c>
      <c r="B26" s="33" t="s">
        <v>24</v>
      </c>
      <c r="C26" s="29"/>
      <c r="D26" s="11"/>
      <c r="E26" s="11"/>
      <c r="F26" s="11"/>
      <c r="G26" s="11">
        <v>100</v>
      </c>
      <c r="H26" s="9"/>
      <c r="I26" s="19">
        <f t="shared" si="0"/>
        <v>100</v>
      </c>
      <c r="J26" s="16">
        <f t="shared" si="1"/>
        <v>0</v>
      </c>
    </row>
    <row r="27" spans="1:13" ht="30" customHeight="1" x14ac:dyDescent="0.25">
      <c r="A27" s="24" t="s">
        <v>162</v>
      </c>
      <c r="B27" s="33" t="s">
        <v>24</v>
      </c>
      <c r="C27" s="29"/>
      <c r="D27" s="11"/>
      <c r="E27" s="11"/>
      <c r="F27" s="11"/>
      <c r="G27" s="11">
        <v>2500</v>
      </c>
      <c r="H27" s="9"/>
      <c r="I27" s="19">
        <f t="shared" si="0"/>
        <v>2500</v>
      </c>
      <c r="J27" s="16">
        <f t="shared" si="1"/>
        <v>0</v>
      </c>
    </row>
    <row r="28" spans="1:13" ht="48.75" customHeight="1" x14ac:dyDescent="0.25">
      <c r="A28" s="12" t="s">
        <v>163</v>
      </c>
      <c r="B28" s="33" t="s">
        <v>24</v>
      </c>
      <c r="C28" s="29"/>
      <c r="D28" s="11"/>
      <c r="E28" s="11"/>
      <c r="F28" s="11"/>
      <c r="G28" s="11">
        <v>675</v>
      </c>
      <c r="H28" s="9"/>
      <c r="I28" s="19">
        <f t="shared" si="0"/>
        <v>675</v>
      </c>
      <c r="J28" s="16">
        <f t="shared" si="1"/>
        <v>0</v>
      </c>
    </row>
    <row r="29" spans="1:13" ht="30" customHeight="1" x14ac:dyDescent="0.25">
      <c r="A29" s="24" t="s">
        <v>167</v>
      </c>
      <c r="B29" s="33" t="s">
        <v>24</v>
      </c>
      <c r="C29" s="29"/>
      <c r="D29" s="11"/>
      <c r="E29" s="11"/>
      <c r="F29" s="11"/>
      <c r="G29" s="11">
        <v>60</v>
      </c>
      <c r="H29" s="9"/>
      <c r="I29" s="19">
        <f t="shared" si="0"/>
        <v>60</v>
      </c>
      <c r="J29" s="16">
        <f t="shared" si="1"/>
        <v>0</v>
      </c>
    </row>
    <row r="30" spans="1:13" ht="30" customHeight="1" x14ac:dyDescent="0.25">
      <c r="A30" s="36" t="s">
        <v>132</v>
      </c>
      <c r="B30" s="21"/>
      <c r="C30" s="17"/>
      <c r="D30" s="11"/>
      <c r="E30" s="9"/>
      <c r="F30" s="9"/>
      <c r="G30" s="9"/>
      <c r="H30" s="9"/>
      <c r="I30" s="19"/>
      <c r="J30" s="16"/>
    </row>
    <row r="31" spans="1:13" ht="30" customHeight="1" x14ac:dyDescent="0.25">
      <c r="A31" s="15" t="s">
        <v>133</v>
      </c>
      <c r="B31" s="21" t="s">
        <v>24</v>
      </c>
      <c r="C31" s="17">
        <v>0</v>
      </c>
      <c r="D31" s="11"/>
      <c r="E31" s="9"/>
      <c r="F31" s="9">
        <v>400</v>
      </c>
      <c r="G31" s="9"/>
      <c r="H31" s="9"/>
      <c r="I31" s="19">
        <f t="shared" si="0"/>
        <v>400</v>
      </c>
      <c r="J31" s="16">
        <f t="shared" si="1"/>
        <v>0</v>
      </c>
    </row>
    <row r="32" spans="1:13" ht="30" customHeight="1" x14ac:dyDescent="0.25">
      <c r="A32" s="15" t="s">
        <v>134</v>
      </c>
      <c r="B32" s="21" t="s">
        <v>24</v>
      </c>
      <c r="C32" s="17">
        <v>0</v>
      </c>
      <c r="D32" s="11">
        <v>180</v>
      </c>
      <c r="E32" s="9"/>
      <c r="F32" s="9"/>
      <c r="G32" s="9"/>
      <c r="H32" s="9"/>
      <c r="I32" s="19">
        <f t="shared" si="0"/>
        <v>180</v>
      </c>
      <c r="J32" s="16">
        <f t="shared" si="1"/>
        <v>0</v>
      </c>
    </row>
    <row r="33" spans="1:11" ht="30" customHeight="1" x14ac:dyDescent="0.25">
      <c r="A33" s="12" t="s">
        <v>135</v>
      </c>
      <c r="B33" s="14" t="s">
        <v>24</v>
      </c>
      <c r="C33" s="17">
        <v>0</v>
      </c>
      <c r="D33" s="13">
        <v>50</v>
      </c>
      <c r="E33" s="13"/>
      <c r="F33" s="11"/>
      <c r="G33" s="11"/>
      <c r="H33" s="9"/>
      <c r="I33" s="19">
        <f t="shared" si="0"/>
        <v>50</v>
      </c>
      <c r="J33" s="16">
        <f t="shared" si="1"/>
        <v>0</v>
      </c>
    </row>
    <row r="34" spans="1:11" ht="30" customHeight="1" x14ac:dyDescent="0.25">
      <c r="A34" s="12" t="s">
        <v>136</v>
      </c>
      <c r="B34" s="14" t="s">
        <v>24</v>
      </c>
      <c r="C34" s="17">
        <v>0</v>
      </c>
      <c r="D34" s="13">
        <v>50</v>
      </c>
      <c r="E34" s="13"/>
      <c r="F34" s="11"/>
      <c r="G34" s="11"/>
      <c r="H34" s="9"/>
      <c r="I34" s="19">
        <f t="shared" si="0"/>
        <v>50</v>
      </c>
      <c r="J34" s="16">
        <f t="shared" si="1"/>
        <v>0</v>
      </c>
      <c r="K34" s="40"/>
    </row>
    <row r="35" spans="1:11" ht="30" customHeight="1" x14ac:dyDescent="0.25">
      <c r="A35" s="12"/>
      <c r="B35" s="14"/>
      <c r="C35" s="17"/>
      <c r="D35" s="13"/>
      <c r="E35" s="13"/>
      <c r="F35" s="11"/>
      <c r="G35" s="11"/>
      <c r="H35" s="9"/>
      <c r="I35" s="19"/>
      <c r="J35" s="16"/>
    </row>
    <row r="36" spans="1:11" ht="30" customHeight="1" x14ac:dyDescent="0.25">
      <c r="A36" s="12"/>
      <c r="B36" s="14"/>
      <c r="C36" s="17"/>
      <c r="D36" s="13"/>
      <c r="E36" s="13"/>
      <c r="F36" s="11"/>
      <c r="G36" s="11"/>
      <c r="H36" s="9"/>
      <c r="I36" s="19"/>
      <c r="J36" s="16"/>
    </row>
    <row r="37" spans="1:11" ht="30" customHeight="1" x14ac:dyDescent="0.25">
      <c r="A37" s="12"/>
      <c r="B37" s="14"/>
      <c r="C37" s="17"/>
      <c r="D37" s="13"/>
      <c r="E37" s="13"/>
      <c r="F37" s="11"/>
      <c r="G37" s="11"/>
      <c r="H37" s="9"/>
      <c r="I37" s="19"/>
      <c r="J37" s="16"/>
    </row>
    <row r="38" spans="1:11" ht="30" customHeight="1" x14ac:dyDescent="0.25">
      <c r="A38" s="12"/>
      <c r="B38" s="14"/>
      <c r="C38" s="17"/>
      <c r="D38" s="13"/>
      <c r="E38" s="13"/>
      <c r="F38" s="11"/>
      <c r="G38" s="11"/>
      <c r="H38" s="9"/>
      <c r="I38" s="19"/>
      <c r="J38" s="16"/>
    </row>
    <row r="39" spans="1:11" ht="30" customHeight="1" x14ac:dyDescent="0.25">
      <c r="A39" s="12"/>
      <c r="B39" s="14"/>
      <c r="C39" s="17"/>
      <c r="D39" s="13"/>
      <c r="E39" s="13"/>
      <c r="F39" s="11"/>
      <c r="G39" s="11"/>
      <c r="H39" s="9"/>
      <c r="I39" s="19"/>
      <c r="J39" s="16"/>
    </row>
    <row r="40" spans="1:11" ht="30" customHeight="1" x14ac:dyDescent="0.25">
      <c r="A40" s="12"/>
      <c r="B40" s="14"/>
      <c r="C40" s="17"/>
      <c r="D40" s="13"/>
      <c r="E40" s="13"/>
      <c r="F40" s="11"/>
      <c r="G40" s="11"/>
      <c r="H40" s="9"/>
      <c r="I40" s="19"/>
      <c r="J40" s="16"/>
    </row>
    <row r="41" spans="1:11" ht="30" customHeight="1" x14ac:dyDescent="0.25">
      <c r="A41" s="12"/>
      <c r="B41" s="14"/>
      <c r="C41" s="17"/>
      <c r="D41" s="13"/>
      <c r="E41" s="13"/>
      <c r="F41" s="11"/>
      <c r="G41" s="11"/>
      <c r="H41" s="9"/>
      <c r="I41" s="19"/>
      <c r="J41" s="16"/>
    </row>
    <row r="42" spans="1:11" ht="30" customHeight="1" x14ac:dyDescent="0.25">
      <c r="A42" s="12"/>
      <c r="B42" s="14"/>
      <c r="C42" s="17"/>
      <c r="D42" s="13"/>
      <c r="E42" s="13"/>
      <c r="F42" s="11"/>
      <c r="G42" s="11"/>
      <c r="H42" s="9"/>
      <c r="I42" s="19"/>
      <c r="J42" s="16"/>
    </row>
    <row r="43" spans="1:11" ht="30" customHeight="1" x14ac:dyDescent="0.25">
      <c r="A43" s="12"/>
      <c r="B43" s="14"/>
      <c r="C43" s="17"/>
      <c r="D43" s="13"/>
      <c r="E43" s="13"/>
      <c r="F43" s="11"/>
      <c r="G43" s="11"/>
      <c r="H43" s="9"/>
      <c r="I43" s="19"/>
      <c r="J43" s="16"/>
    </row>
    <row r="44" spans="1:11" ht="30" customHeight="1" x14ac:dyDescent="0.25">
      <c r="A44" s="12"/>
      <c r="B44" s="14"/>
      <c r="C44" s="17"/>
      <c r="D44" s="13"/>
      <c r="E44" s="13"/>
      <c r="F44" s="11"/>
      <c r="G44" s="11"/>
      <c r="H44" s="9"/>
      <c r="I44" s="19"/>
      <c r="J44" s="16"/>
    </row>
    <row r="45" spans="1:11" ht="30" customHeight="1" x14ac:dyDescent="0.25">
      <c r="A45" s="12"/>
      <c r="B45" s="14"/>
      <c r="C45" s="17"/>
      <c r="D45" s="11"/>
      <c r="E45" s="11"/>
      <c r="F45" s="11"/>
      <c r="G45" s="11"/>
      <c r="H45" s="9"/>
      <c r="I45" s="19"/>
      <c r="J45" s="16"/>
    </row>
    <row r="46" spans="1:11" ht="25.5" customHeight="1" x14ac:dyDescent="0.25">
      <c r="A46" s="42" t="s">
        <v>7</v>
      </c>
      <c r="B46" s="43"/>
      <c r="C46" s="43"/>
      <c r="D46" s="43"/>
      <c r="E46" s="43"/>
      <c r="F46" s="43"/>
      <c r="G46" s="43"/>
      <c r="H46" s="43"/>
      <c r="I46" s="44"/>
      <c r="J46" s="20">
        <f>SUM(J12:J45)</f>
        <v>0</v>
      </c>
    </row>
    <row r="47" spans="1:11" ht="35.25" customHeight="1" x14ac:dyDescent="0.25">
      <c r="A47" s="45" t="s">
        <v>5</v>
      </c>
      <c r="B47" s="46"/>
      <c r="C47" s="47"/>
      <c r="D47" s="18">
        <f>($C$12*D12)+($C$13*D13)+($C$14*D14)+($C$15*D15)+($C$16*D16)+($C$17*D17)+($C$18*D18)+($C$19*D19)+($C$20*D20)+($C$21*D21)+($C$22*D22)+($C$23*D23)+($C$24*D24)+($C$25*D25)+($C$26*D26)+($C$27*D27)+($C$28*D28)+($C$29*D29)+($C$30*D30)+($C$31*D31)+($C$32*D32)+($C$33*D33)+($C$34*D34)</f>
        <v>0</v>
      </c>
      <c r="E47" s="18">
        <f t="shared" ref="E47:H47" si="2">($C$12*E12)+($C$13*E13)+($C$14*E14)+($C$15*E15)+($C$16*E16)+($C$17*E17)+($C$18*E18)+($C$19*E19)+($C$20*E20)+($C$21*E21)+($C$22*E22)+($C$23*E23)+($C$24*E24)+($C$25*E25)+($C$26*E26)+($C$27*E27)+($C$28*E28)+($C$29*E29)+($C$30*E30)+($C$31*E31)+($C$32*E32)+($C$33*E33)+($C$34*E34)</f>
        <v>0</v>
      </c>
      <c r="F47" s="18">
        <f t="shared" si="2"/>
        <v>0</v>
      </c>
      <c r="G47" s="18">
        <f t="shared" si="2"/>
        <v>0</v>
      </c>
      <c r="H47" s="18">
        <f t="shared" si="2"/>
        <v>0</v>
      </c>
      <c r="I47" s="48"/>
      <c r="J47" s="49"/>
    </row>
  </sheetData>
  <mergeCells count="9">
    <mergeCell ref="A46:I46"/>
    <mergeCell ref="A47:C47"/>
    <mergeCell ref="I47:J47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8"/>
  <sheetViews>
    <sheetView showGridLines="0" view="pageBreakPreview" topLeftCell="A4" zoomScaleNormal="100" zoomScaleSheetLayoutView="100" workbookViewId="0">
      <selection activeCell="D18" sqref="D18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18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25.5" customHeight="1" x14ac:dyDescent="0.25">
      <c r="A12" s="10" t="s">
        <v>137</v>
      </c>
      <c r="B12" s="21" t="s">
        <v>24</v>
      </c>
      <c r="C12" s="17">
        <v>0</v>
      </c>
      <c r="D12" s="11">
        <v>5000</v>
      </c>
      <c r="E12" s="9"/>
      <c r="F12" s="9"/>
      <c r="G12" s="9"/>
      <c r="H12" s="9"/>
      <c r="I12" s="19">
        <f>SUM(D12:H12)</f>
        <v>5000</v>
      </c>
      <c r="J12" s="16">
        <f>C12*I12</f>
        <v>0</v>
      </c>
    </row>
    <row r="13" spans="1:15" ht="15.75" customHeight="1" x14ac:dyDescent="0.25">
      <c r="A13" s="10" t="s">
        <v>138</v>
      </c>
      <c r="B13" s="21" t="s">
        <v>24</v>
      </c>
      <c r="C13" s="17">
        <v>0</v>
      </c>
      <c r="D13" s="11">
        <v>5000</v>
      </c>
      <c r="E13" s="9"/>
      <c r="F13" s="9"/>
      <c r="G13" s="9"/>
      <c r="H13" s="9"/>
      <c r="I13" s="19">
        <f t="shared" ref="I13" si="0">SUM(D13:H13)</f>
        <v>5000</v>
      </c>
      <c r="J13" s="16">
        <f t="shared" ref="J13" si="1">C13*I13</f>
        <v>0</v>
      </c>
    </row>
    <row r="14" spans="1:15" ht="16.5" customHeight="1" x14ac:dyDescent="0.25">
      <c r="A14" s="10"/>
      <c r="B14" s="21"/>
      <c r="C14" s="17"/>
      <c r="D14" s="11"/>
      <c r="E14" s="9"/>
      <c r="F14" s="9"/>
      <c r="G14" s="9"/>
      <c r="H14" s="9"/>
      <c r="I14" s="19"/>
      <c r="J14" s="16"/>
    </row>
    <row r="15" spans="1:15" ht="13.8" x14ac:dyDescent="0.25">
      <c r="A15" s="12"/>
      <c r="B15" s="14"/>
      <c r="C15" s="17"/>
      <c r="D15" s="13"/>
      <c r="E15" s="13"/>
      <c r="F15" s="11"/>
      <c r="G15" s="11"/>
      <c r="H15" s="9"/>
      <c r="I15" s="19"/>
      <c r="J15" s="16"/>
    </row>
    <row r="16" spans="1:15" ht="13.8" x14ac:dyDescent="0.25">
      <c r="A16" s="12"/>
      <c r="B16" s="14"/>
      <c r="C16" s="17"/>
      <c r="D16" s="11"/>
      <c r="E16" s="11"/>
      <c r="F16" s="11"/>
      <c r="G16" s="11"/>
      <c r="H16" s="9"/>
      <c r="I16" s="19"/>
      <c r="J16" s="16"/>
    </row>
    <row r="17" spans="1:10" ht="25.5" customHeight="1" x14ac:dyDescent="0.25">
      <c r="A17" s="42" t="s">
        <v>7</v>
      </c>
      <c r="B17" s="43"/>
      <c r="C17" s="43"/>
      <c r="D17" s="43"/>
      <c r="E17" s="43"/>
      <c r="F17" s="43"/>
      <c r="G17" s="43"/>
      <c r="H17" s="43"/>
      <c r="I17" s="44"/>
      <c r="J17" s="20">
        <f>SUM(J12:J16)</f>
        <v>0</v>
      </c>
    </row>
    <row r="18" spans="1:10" ht="35.25" customHeight="1" x14ac:dyDescent="0.25">
      <c r="A18" s="45" t="s">
        <v>5</v>
      </c>
      <c r="B18" s="46"/>
      <c r="C18" s="47"/>
      <c r="D18" s="18">
        <f>($C$12*D12)+($C$13*D13)+($C$14*D14)+($C$15*D15)+($C$16*D16)</f>
        <v>0</v>
      </c>
      <c r="E18" s="18">
        <f t="shared" ref="E18:H18" si="2">($C$12*E12)+($C$13*E13)+($C$14*E14)+($C$15*E15)+($C$16*E16)</f>
        <v>0</v>
      </c>
      <c r="F18" s="18">
        <f t="shared" si="2"/>
        <v>0</v>
      </c>
      <c r="G18" s="18">
        <f t="shared" si="2"/>
        <v>0</v>
      </c>
      <c r="H18" s="18">
        <f t="shared" si="2"/>
        <v>0</v>
      </c>
      <c r="I18" s="48"/>
      <c r="J18" s="49"/>
    </row>
  </sheetData>
  <mergeCells count="9">
    <mergeCell ref="A17:I17"/>
    <mergeCell ref="A18:C18"/>
    <mergeCell ref="I18:J18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5"/>
  <sheetViews>
    <sheetView showGridLines="0" view="pageBreakPreview" topLeftCell="A29" zoomScaleNormal="100" zoomScaleSheetLayoutView="100" workbookViewId="0">
      <selection activeCell="I31" sqref="I31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19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30" customHeight="1" x14ac:dyDescent="0.25">
      <c r="A12" s="36" t="s">
        <v>154</v>
      </c>
      <c r="B12" s="21"/>
      <c r="C12" s="17"/>
      <c r="D12" s="11"/>
      <c r="E12" s="9"/>
      <c r="F12" s="9"/>
      <c r="G12" s="9"/>
      <c r="H12" s="9"/>
      <c r="I12" s="19"/>
      <c r="J12" s="16"/>
    </row>
    <row r="13" spans="1:15" ht="30" customHeight="1" x14ac:dyDescent="0.25">
      <c r="A13" s="15" t="s">
        <v>139</v>
      </c>
      <c r="B13" s="21" t="s">
        <v>24</v>
      </c>
      <c r="C13" s="17">
        <v>0</v>
      </c>
      <c r="D13" s="11">
        <v>6</v>
      </c>
      <c r="E13" s="9"/>
      <c r="F13" s="9"/>
      <c r="G13" s="9"/>
      <c r="H13" s="9"/>
      <c r="I13" s="19">
        <f t="shared" ref="I13:I30" si="0">SUM(D13:H13)</f>
        <v>6</v>
      </c>
      <c r="J13" s="16">
        <f t="shared" ref="J13:J30" si="1">C13*I13</f>
        <v>0</v>
      </c>
    </row>
    <row r="14" spans="1:15" ht="30" customHeight="1" x14ac:dyDescent="0.25">
      <c r="A14" s="15" t="s">
        <v>140</v>
      </c>
      <c r="B14" s="21" t="s">
        <v>24</v>
      </c>
      <c r="C14" s="17">
        <v>0</v>
      </c>
      <c r="D14" s="11">
        <v>6</v>
      </c>
      <c r="E14" s="9"/>
      <c r="F14" s="9"/>
      <c r="G14" s="9"/>
      <c r="H14" s="9"/>
      <c r="I14" s="19">
        <f t="shared" si="0"/>
        <v>6</v>
      </c>
      <c r="J14" s="16">
        <f t="shared" si="1"/>
        <v>0</v>
      </c>
    </row>
    <row r="15" spans="1:15" ht="30" customHeight="1" x14ac:dyDescent="0.25">
      <c r="A15" s="15" t="s">
        <v>141</v>
      </c>
      <c r="B15" s="21" t="s">
        <v>24</v>
      </c>
      <c r="C15" s="17">
        <v>0</v>
      </c>
      <c r="D15" s="11">
        <v>6</v>
      </c>
      <c r="E15" s="9"/>
      <c r="F15" s="9"/>
      <c r="G15" s="9"/>
      <c r="H15" s="9"/>
      <c r="I15" s="19">
        <f t="shared" si="0"/>
        <v>6</v>
      </c>
      <c r="J15" s="16">
        <f t="shared" si="1"/>
        <v>0</v>
      </c>
    </row>
    <row r="16" spans="1:15" ht="30" customHeight="1" x14ac:dyDescent="0.25">
      <c r="A16" s="15" t="s">
        <v>142</v>
      </c>
      <c r="B16" s="21" t="s">
        <v>24</v>
      </c>
      <c r="C16" s="17">
        <v>0</v>
      </c>
      <c r="D16" s="11">
        <v>6</v>
      </c>
      <c r="E16" s="9"/>
      <c r="F16" s="9"/>
      <c r="G16" s="9"/>
      <c r="H16" s="9"/>
      <c r="I16" s="19">
        <f t="shared" si="0"/>
        <v>6</v>
      </c>
      <c r="J16" s="16">
        <f t="shared" si="1"/>
        <v>0</v>
      </c>
    </row>
    <row r="17" spans="1:10" ht="30" customHeight="1" x14ac:dyDescent="0.25">
      <c r="A17" s="15" t="s">
        <v>143</v>
      </c>
      <c r="B17" s="21" t="s">
        <v>24</v>
      </c>
      <c r="C17" s="17">
        <v>0</v>
      </c>
      <c r="D17" s="11">
        <v>6</v>
      </c>
      <c r="E17" s="9"/>
      <c r="F17" s="9"/>
      <c r="G17" s="9"/>
      <c r="H17" s="9"/>
      <c r="I17" s="19">
        <f t="shared" si="0"/>
        <v>6</v>
      </c>
      <c r="J17" s="16">
        <f t="shared" si="1"/>
        <v>0</v>
      </c>
    </row>
    <row r="18" spans="1:10" ht="30" customHeight="1" x14ac:dyDescent="0.25">
      <c r="A18" s="36" t="s">
        <v>155</v>
      </c>
      <c r="B18" s="21"/>
      <c r="C18" s="17"/>
      <c r="D18" s="11"/>
      <c r="E18" s="9"/>
      <c r="F18" s="9"/>
      <c r="G18" s="9"/>
      <c r="H18" s="9"/>
      <c r="I18" s="19"/>
      <c r="J18" s="16"/>
    </row>
    <row r="19" spans="1:10" ht="30" customHeight="1" x14ac:dyDescent="0.25">
      <c r="A19" s="15" t="s">
        <v>144</v>
      </c>
      <c r="B19" s="21" t="s">
        <v>24</v>
      </c>
      <c r="C19" s="17">
        <v>0</v>
      </c>
      <c r="D19" s="11">
        <v>6</v>
      </c>
      <c r="E19" s="9"/>
      <c r="F19" s="9"/>
      <c r="G19" s="9"/>
      <c r="H19" s="9"/>
      <c r="I19" s="19">
        <f t="shared" si="0"/>
        <v>6</v>
      </c>
      <c r="J19" s="16">
        <f t="shared" si="1"/>
        <v>0</v>
      </c>
    </row>
    <row r="20" spans="1:10" ht="30" customHeight="1" x14ac:dyDescent="0.25">
      <c r="A20" s="15" t="s">
        <v>145</v>
      </c>
      <c r="B20" s="21" t="s">
        <v>24</v>
      </c>
      <c r="C20" s="17">
        <v>0</v>
      </c>
      <c r="D20" s="11">
        <v>6</v>
      </c>
      <c r="E20" s="9"/>
      <c r="F20" s="9"/>
      <c r="G20" s="9"/>
      <c r="H20" s="9"/>
      <c r="I20" s="19">
        <f t="shared" si="0"/>
        <v>6</v>
      </c>
      <c r="J20" s="16">
        <f t="shared" si="1"/>
        <v>0</v>
      </c>
    </row>
    <row r="21" spans="1:10" ht="30" customHeight="1" x14ac:dyDescent="0.25">
      <c r="A21" s="15" t="s">
        <v>146</v>
      </c>
      <c r="B21" s="21" t="s">
        <v>24</v>
      </c>
      <c r="C21" s="17">
        <v>0</v>
      </c>
      <c r="D21" s="11">
        <v>6</v>
      </c>
      <c r="E21" s="9"/>
      <c r="F21" s="9"/>
      <c r="G21" s="9"/>
      <c r="H21" s="9"/>
      <c r="I21" s="19">
        <f t="shared" si="0"/>
        <v>6</v>
      </c>
      <c r="J21" s="16">
        <f t="shared" si="1"/>
        <v>0</v>
      </c>
    </row>
    <row r="22" spans="1:10" ht="30" customHeight="1" x14ac:dyDescent="0.25">
      <c r="A22" s="15" t="s">
        <v>147</v>
      </c>
      <c r="B22" s="21" t="s">
        <v>24</v>
      </c>
      <c r="C22" s="17">
        <v>0</v>
      </c>
      <c r="D22" s="11">
        <v>6</v>
      </c>
      <c r="E22" s="9"/>
      <c r="F22" s="9"/>
      <c r="G22" s="9"/>
      <c r="H22" s="9"/>
      <c r="I22" s="19">
        <f t="shared" si="0"/>
        <v>6</v>
      </c>
      <c r="J22" s="16">
        <f t="shared" si="1"/>
        <v>0</v>
      </c>
    </row>
    <row r="23" spans="1:10" ht="30" customHeight="1" x14ac:dyDescent="0.25">
      <c r="A23" s="15" t="s">
        <v>148</v>
      </c>
      <c r="B23" s="21" t="s">
        <v>24</v>
      </c>
      <c r="C23" s="17">
        <v>0</v>
      </c>
      <c r="D23" s="11">
        <v>6</v>
      </c>
      <c r="E23" s="9"/>
      <c r="F23" s="9"/>
      <c r="G23" s="9"/>
      <c r="H23" s="9"/>
      <c r="I23" s="19">
        <f t="shared" si="0"/>
        <v>6</v>
      </c>
      <c r="J23" s="16">
        <f t="shared" si="1"/>
        <v>0</v>
      </c>
    </row>
    <row r="24" spans="1:10" ht="30" customHeight="1" x14ac:dyDescent="0.25">
      <c r="A24" s="15" t="s">
        <v>149</v>
      </c>
      <c r="B24" s="21" t="s">
        <v>24</v>
      </c>
      <c r="C24" s="17">
        <v>0</v>
      </c>
      <c r="D24" s="11">
        <v>6</v>
      </c>
      <c r="E24" s="9"/>
      <c r="F24" s="9"/>
      <c r="G24" s="9"/>
      <c r="H24" s="9"/>
      <c r="I24" s="19">
        <f t="shared" si="0"/>
        <v>6</v>
      </c>
      <c r="J24" s="16">
        <f t="shared" si="1"/>
        <v>0</v>
      </c>
    </row>
    <row r="25" spans="1:10" ht="30" customHeight="1" x14ac:dyDescent="0.25">
      <c r="A25" s="12" t="s">
        <v>22</v>
      </c>
      <c r="B25" s="21" t="s">
        <v>24</v>
      </c>
      <c r="C25" s="17">
        <v>0</v>
      </c>
      <c r="D25" s="11">
        <v>6</v>
      </c>
      <c r="E25" s="13"/>
      <c r="F25" s="11"/>
      <c r="G25" s="11"/>
      <c r="H25" s="9"/>
      <c r="I25" s="19">
        <f t="shared" si="0"/>
        <v>6</v>
      </c>
      <c r="J25" s="16">
        <f t="shared" si="1"/>
        <v>0</v>
      </c>
    </row>
    <row r="26" spans="1:10" ht="30" customHeight="1" x14ac:dyDescent="0.25">
      <c r="A26" s="12" t="s">
        <v>150</v>
      </c>
      <c r="B26" s="21" t="s">
        <v>24</v>
      </c>
      <c r="C26" s="17">
        <v>0</v>
      </c>
      <c r="D26" s="11">
        <v>6</v>
      </c>
      <c r="E26" s="13"/>
      <c r="F26" s="11"/>
      <c r="G26" s="11"/>
      <c r="H26" s="9"/>
      <c r="I26" s="19">
        <f t="shared" si="0"/>
        <v>6</v>
      </c>
      <c r="J26" s="16">
        <f t="shared" si="1"/>
        <v>0</v>
      </c>
    </row>
    <row r="27" spans="1:10" ht="30" customHeight="1" x14ac:dyDescent="0.25">
      <c r="A27" s="12" t="s">
        <v>151</v>
      </c>
      <c r="B27" s="21" t="s">
        <v>24</v>
      </c>
      <c r="C27" s="17">
        <v>0</v>
      </c>
      <c r="D27" s="11">
        <v>6</v>
      </c>
      <c r="E27" s="13"/>
      <c r="F27" s="11"/>
      <c r="G27" s="11"/>
      <c r="H27" s="9"/>
      <c r="I27" s="19">
        <f t="shared" si="0"/>
        <v>6</v>
      </c>
      <c r="J27" s="16">
        <f t="shared" si="1"/>
        <v>0</v>
      </c>
    </row>
    <row r="28" spans="1:10" ht="30" customHeight="1" x14ac:dyDescent="0.25">
      <c r="A28" s="12" t="s">
        <v>152</v>
      </c>
      <c r="B28" s="21" t="s">
        <v>24</v>
      </c>
      <c r="C28" s="17">
        <v>0</v>
      </c>
      <c r="D28" s="11">
        <v>6</v>
      </c>
      <c r="E28" s="13"/>
      <c r="F28" s="11"/>
      <c r="G28" s="11"/>
      <c r="H28" s="9"/>
      <c r="I28" s="19">
        <f t="shared" si="0"/>
        <v>6</v>
      </c>
      <c r="J28" s="16">
        <f t="shared" si="1"/>
        <v>0</v>
      </c>
    </row>
    <row r="29" spans="1:10" ht="30" customHeight="1" x14ac:dyDescent="0.25">
      <c r="A29" s="12" t="s">
        <v>21</v>
      </c>
      <c r="B29" s="21" t="s">
        <v>24</v>
      </c>
      <c r="C29" s="17">
        <v>0</v>
      </c>
      <c r="D29" s="11">
        <v>6</v>
      </c>
      <c r="E29" s="13"/>
      <c r="F29" s="11"/>
      <c r="G29" s="11"/>
      <c r="H29" s="9"/>
      <c r="I29" s="19">
        <f t="shared" si="0"/>
        <v>6</v>
      </c>
      <c r="J29" s="16">
        <f t="shared" si="1"/>
        <v>0</v>
      </c>
    </row>
    <row r="30" spans="1:10" ht="30" customHeight="1" x14ac:dyDescent="0.25">
      <c r="A30" s="12" t="s">
        <v>153</v>
      </c>
      <c r="B30" s="21" t="s">
        <v>24</v>
      </c>
      <c r="C30" s="17">
        <v>0</v>
      </c>
      <c r="D30" s="11">
        <v>6</v>
      </c>
      <c r="E30" s="13"/>
      <c r="F30" s="11"/>
      <c r="G30" s="11"/>
      <c r="H30" s="9"/>
      <c r="I30" s="19">
        <f t="shared" si="0"/>
        <v>6</v>
      </c>
      <c r="J30" s="16">
        <f t="shared" si="1"/>
        <v>0</v>
      </c>
    </row>
    <row r="31" spans="1:10" ht="30" customHeight="1" x14ac:dyDescent="0.25">
      <c r="A31" s="12"/>
      <c r="B31" s="14"/>
      <c r="C31" s="17"/>
      <c r="D31" s="13"/>
      <c r="E31" s="13"/>
      <c r="F31" s="11"/>
      <c r="G31" s="11"/>
      <c r="H31" s="9"/>
      <c r="I31" s="19"/>
      <c r="J31" s="16"/>
    </row>
    <row r="32" spans="1:10" ht="30" customHeight="1" x14ac:dyDescent="0.25">
      <c r="A32" s="12"/>
      <c r="B32" s="14"/>
      <c r="C32" s="17"/>
      <c r="D32" s="13"/>
      <c r="E32" s="13"/>
      <c r="F32" s="11"/>
      <c r="G32" s="11"/>
      <c r="H32" s="9"/>
      <c r="I32" s="19"/>
      <c r="J32" s="16"/>
    </row>
    <row r="33" spans="1:10" ht="30" customHeight="1" x14ac:dyDescent="0.25">
      <c r="A33" s="12"/>
      <c r="B33" s="14"/>
      <c r="C33" s="17"/>
      <c r="D33" s="11"/>
      <c r="E33" s="11"/>
      <c r="F33" s="11"/>
      <c r="G33" s="11"/>
      <c r="H33" s="9"/>
      <c r="I33" s="19"/>
      <c r="J33" s="16"/>
    </row>
    <row r="34" spans="1:10" ht="25.5" customHeight="1" x14ac:dyDescent="0.25">
      <c r="A34" s="42" t="s">
        <v>7</v>
      </c>
      <c r="B34" s="43"/>
      <c r="C34" s="43"/>
      <c r="D34" s="43"/>
      <c r="E34" s="43"/>
      <c r="F34" s="43"/>
      <c r="G34" s="43"/>
      <c r="H34" s="43"/>
      <c r="I34" s="44"/>
      <c r="J34" s="20">
        <f>SUM(J12:J33)</f>
        <v>0</v>
      </c>
    </row>
    <row r="35" spans="1:10" ht="35.25" customHeight="1" x14ac:dyDescent="0.25">
      <c r="A35" s="45" t="s">
        <v>5</v>
      </c>
      <c r="B35" s="46"/>
      <c r="C35" s="47"/>
      <c r="D35" s="18">
        <f>($C$12*D12)+($C$13*D13)+($C$14*D14)+($C$15*D15)+($C$16*D16)+($C$17*D17)+($C$18*D18)+($C$19*D19)+($C$20*D20)+($C$21*D21)+($C$22*D22)+($C$23*D23)+($C$24*D24)+($C$25*D25)+($C$26*D26)+($C$27*D27)+($C$28*D28)+($C$29*D29)+($C$30*D30)+($C$31*D31)+($C$32*D32)</f>
        <v>0</v>
      </c>
      <c r="E35" s="18">
        <f t="shared" ref="E35:H35" si="2">($C$12*E12)+($C$13*E13)+($C$14*E14)+($C$15*E15)+($C$16*E16)+($C$17*E17)+($C$18*E18)+($C$19*E19)+($C$20*E20)+($C$21*E21)+($C$22*E22)+($C$23*E23)+($C$24*E24)+($C$25*E25)+($C$26*E26)+($C$27*E27)+($C$28*E28)+($C$29*E29)+($C$30*E30)+($C$31*E31)+($C$32*E32)</f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48"/>
      <c r="J35" s="49"/>
    </row>
  </sheetData>
  <mergeCells count="9">
    <mergeCell ref="A34:I34"/>
    <mergeCell ref="A35:C35"/>
    <mergeCell ref="I35:J35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5"/>
  <sheetViews>
    <sheetView showGridLines="0" view="pageBreakPreview" topLeftCell="A20" zoomScaleNormal="100" zoomScaleSheetLayoutView="100" workbookViewId="0">
      <selection activeCell="I31" sqref="I31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10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48" customHeight="1" x14ac:dyDescent="0.25">
      <c r="A12" s="12" t="s">
        <v>180</v>
      </c>
      <c r="B12" s="21" t="s">
        <v>24</v>
      </c>
      <c r="C12" s="17">
        <v>0</v>
      </c>
      <c r="D12" s="11">
        <v>750</v>
      </c>
      <c r="E12" s="9"/>
      <c r="F12" s="9"/>
      <c r="G12" s="9"/>
      <c r="H12" s="9">
        <v>3250</v>
      </c>
      <c r="I12" s="19">
        <f t="shared" ref="I12:I29" si="0">SUM(D12:H12)</f>
        <v>4000</v>
      </c>
      <c r="J12" s="16">
        <f t="shared" ref="J12:J29" si="1">C12*I12</f>
        <v>0</v>
      </c>
    </row>
    <row r="13" spans="1:15" ht="38.25" customHeight="1" x14ac:dyDescent="0.25">
      <c r="A13" s="12" t="s">
        <v>181</v>
      </c>
      <c r="B13" s="21" t="s">
        <v>24</v>
      </c>
      <c r="C13" s="17">
        <v>0</v>
      </c>
      <c r="D13" s="11">
        <v>750</v>
      </c>
      <c r="E13" s="9"/>
      <c r="F13" s="9"/>
      <c r="G13" s="9"/>
      <c r="H13" s="9"/>
      <c r="I13" s="19">
        <f t="shared" si="0"/>
        <v>750</v>
      </c>
      <c r="J13" s="16">
        <f t="shared" si="1"/>
        <v>0</v>
      </c>
    </row>
    <row r="14" spans="1:15" ht="42.75" customHeight="1" x14ac:dyDescent="0.25">
      <c r="A14" s="12" t="s">
        <v>182</v>
      </c>
      <c r="B14" s="21" t="s">
        <v>24</v>
      </c>
      <c r="C14" s="17">
        <v>0</v>
      </c>
      <c r="D14" s="11">
        <v>750</v>
      </c>
      <c r="E14" s="9"/>
      <c r="F14" s="9"/>
      <c r="G14" s="9"/>
      <c r="H14" s="9"/>
      <c r="I14" s="19">
        <f t="shared" si="0"/>
        <v>750</v>
      </c>
      <c r="J14" s="16">
        <f t="shared" si="1"/>
        <v>0</v>
      </c>
    </row>
    <row r="15" spans="1:15" ht="42" customHeight="1" x14ac:dyDescent="0.25">
      <c r="A15" s="12" t="s">
        <v>183</v>
      </c>
      <c r="B15" s="21" t="s">
        <v>24</v>
      </c>
      <c r="C15" s="17">
        <v>0</v>
      </c>
      <c r="D15" s="11">
        <v>750</v>
      </c>
      <c r="E15" s="9"/>
      <c r="F15" s="9"/>
      <c r="G15" s="9"/>
      <c r="H15" s="9"/>
      <c r="I15" s="19">
        <f t="shared" si="0"/>
        <v>750</v>
      </c>
      <c r="J15" s="16">
        <f t="shared" si="1"/>
        <v>0</v>
      </c>
    </row>
    <row r="16" spans="1:15" ht="27" customHeight="1" x14ac:dyDescent="0.25">
      <c r="A16" s="12" t="s">
        <v>185</v>
      </c>
      <c r="B16" s="21" t="s">
        <v>24</v>
      </c>
      <c r="C16" s="17">
        <v>0</v>
      </c>
      <c r="D16" s="11">
        <v>800</v>
      </c>
      <c r="E16" s="9"/>
      <c r="F16" s="9"/>
      <c r="G16" s="9"/>
      <c r="H16" s="9"/>
      <c r="I16" s="19">
        <f t="shared" si="0"/>
        <v>800</v>
      </c>
      <c r="J16" s="16">
        <f t="shared" si="1"/>
        <v>0</v>
      </c>
    </row>
    <row r="17" spans="1:10" ht="27" customHeight="1" x14ac:dyDescent="0.25">
      <c r="A17" s="12" t="s">
        <v>184</v>
      </c>
      <c r="B17" s="21" t="s">
        <v>24</v>
      </c>
      <c r="C17" s="17">
        <v>0</v>
      </c>
      <c r="D17" s="11">
        <v>800</v>
      </c>
      <c r="E17" s="9"/>
      <c r="F17" s="9"/>
      <c r="G17" s="9"/>
      <c r="H17" s="9"/>
      <c r="I17" s="19">
        <f t="shared" si="0"/>
        <v>800</v>
      </c>
      <c r="J17" s="16">
        <f t="shared" si="1"/>
        <v>0</v>
      </c>
    </row>
    <row r="18" spans="1:10" ht="27" customHeight="1" x14ac:dyDescent="0.25">
      <c r="A18" s="12" t="s">
        <v>186</v>
      </c>
      <c r="B18" s="21" t="s">
        <v>24</v>
      </c>
      <c r="C18" s="17">
        <v>0</v>
      </c>
      <c r="D18" s="11">
        <v>800</v>
      </c>
      <c r="E18" s="9"/>
      <c r="F18" s="9"/>
      <c r="G18" s="9"/>
      <c r="H18" s="9">
        <v>3250</v>
      </c>
      <c r="I18" s="19">
        <f t="shared" si="0"/>
        <v>4050</v>
      </c>
      <c r="J18" s="16">
        <f t="shared" si="1"/>
        <v>0</v>
      </c>
    </row>
    <row r="19" spans="1:10" ht="27" customHeight="1" x14ac:dyDescent="0.25">
      <c r="A19" s="12" t="s">
        <v>187</v>
      </c>
      <c r="B19" s="21" t="s">
        <v>24</v>
      </c>
      <c r="C19" s="17">
        <v>0</v>
      </c>
      <c r="D19" s="11">
        <v>800</v>
      </c>
      <c r="E19" s="9"/>
      <c r="F19" s="9"/>
      <c r="G19" s="9"/>
      <c r="H19" s="9"/>
      <c r="I19" s="19">
        <f t="shared" si="0"/>
        <v>800</v>
      </c>
      <c r="J19" s="16">
        <f t="shared" si="1"/>
        <v>0</v>
      </c>
    </row>
    <row r="20" spans="1:10" ht="27" customHeight="1" x14ac:dyDescent="0.25">
      <c r="A20" s="12" t="s">
        <v>188</v>
      </c>
      <c r="B20" s="21" t="s">
        <v>24</v>
      </c>
      <c r="C20" s="17">
        <v>0</v>
      </c>
      <c r="D20" s="11">
        <v>500</v>
      </c>
      <c r="E20" s="9"/>
      <c r="F20" s="9"/>
      <c r="G20" s="9"/>
      <c r="H20" s="9">
        <v>3250</v>
      </c>
      <c r="I20" s="19">
        <f t="shared" si="0"/>
        <v>3750</v>
      </c>
      <c r="J20" s="16">
        <f t="shared" si="1"/>
        <v>0</v>
      </c>
    </row>
    <row r="21" spans="1:10" ht="27" customHeight="1" x14ac:dyDescent="0.25">
      <c r="A21" s="12" t="s">
        <v>189</v>
      </c>
      <c r="B21" s="21" t="s">
        <v>24</v>
      </c>
      <c r="C21" s="17">
        <v>0</v>
      </c>
      <c r="D21" s="11">
        <v>500</v>
      </c>
      <c r="E21" s="9"/>
      <c r="F21" s="9"/>
      <c r="G21" s="9"/>
      <c r="H21" s="9"/>
      <c r="I21" s="19">
        <f t="shared" si="0"/>
        <v>500</v>
      </c>
      <c r="J21" s="16">
        <f t="shared" si="1"/>
        <v>0</v>
      </c>
    </row>
    <row r="22" spans="1:10" ht="27" customHeight="1" x14ac:dyDescent="0.25">
      <c r="A22" s="12" t="s">
        <v>25</v>
      </c>
      <c r="B22" s="21" t="s">
        <v>24</v>
      </c>
      <c r="C22" s="17">
        <v>0</v>
      </c>
      <c r="D22" s="11">
        <v>1000</v>
      </c>
      <c r="E22" s="9"/>
      <c r="F22" s="9"/>
      <c r="G22" s="9"/>
      <c r="H22" s="9">
        <v>3250</v>
      </c>
      <c r="I22" s="19">
        <f t="shared" si="0"/>
        <v>4250</v>
      </c>
      <c r="J22" s="16">
        <f t="shared" si="1"/>
        <v>0</v>
      </c>
    </row>
    <row r="23" spans="1:10" ht="27" customHeight="1" x14ac:dyDescent="0.25">
      <c r="A23" s="12" t="s">
        <v>26</v>
      </c>
      <c r="B23" s="21" t="s">
        <v>24</v>
      </c>
      <c r="C23" s="17">
        <v>0</v>
      </c>
      <c r="D23" s="11">
        <v>2000</v>
      </c>
      <c r="E23" s="9"/>
      <c r="F23" s="9"/>
      <c r="G23" s="9"/>
      <c r="H23" s="9"/>
      <c r="I23" s="19">
        <f t="shared" si="0"/>
        <v>2000</v>
      </c>
      <c r="J23" s="16">
        <f t="shared" si="1"/>
        <v>0</v>
      </c>
    </row>
    <row r="24" spans="1:10" ht="27" customHeight="1" x14ac:dyDescent="0.25">
      <c r="A24" s="12" t="s">
        <v>27</v>
      </c>
      <c r="B24" s="21" t="s">
        <v>24</v>
      </c>
      <c r="C24" s="17">
        <v>0</v>
      </c>
      <c r="D24" s="11">
        <v>2000</v>
      </c>
      <c r="E24" s="9"/>
      <c r="F24" s="9"/>
      <c r="G24" s="9"/>
      <c r="H24" s="9"/>
      <c r="I24" s="19">
        <f t="shared" si="0"/>
        <v>2000</v>
      </c>
      <c r="J24" s="16">
        <f t="shared" si="1"/>
        <v>0</v>
      </c>
    </row>
    <row r="25" spans="1:10" ht="27" customHeight="1" x14ac:dyDescent="0.25">
      <c r="A25" s="12" t="s">
        <v>190</v>
      </c>
      <c r="B25" s="21" t="s">
        <v>24</v>
      </c>
      <c r="C25" s="17">
        <v>0</v>
      </c>
      <c r="D25" s="11">
        <v>1000</v>
      </c>
      <c r="E25" s="9"/>
      <c r="F25" s="9"/>
      <c r="G25" s="9"/>
      <c r="H25" s="9"/>
      <c r="I25" s="19">
        <f t="shared" si="0"/>
        <v>1000</v>
      </c>
      <c r="J25" s="16">
        <f t="shared" si="1"/>
        <v>0</v>
      </c>
    </row>
    <row r="26" spans="1:10" ht="27" customHeight="1" x14ac:dyDescent="0.25">
      <c r="A26" s="12" t="s">
        <v>191</v>
      </c>
      <c r="B26" s="21" t="s">
        <v>24</v>
      </c>
      <c r="C26" s="17">
        <v>0</v>
      </c>
      <c r="D26" s="11">
        <v>1000</v>
      </c>
      <c r="E26" s="9"/>
      <c r="F26" s="9"/>
      <c r="G26" s="9"/>
      <c r="H26" s="9"/>
      <c r="I26" s="19">
        <f t="shared" si="0"/>
        <v>1000</v>
      </c>
      <c r="J26" s="16">
        <f t="shared" si="1"/>
        <v>0</v>
      </c>
    </row>
    <row r="27" spans="1:10" ht="27" customHeight="1" x14ac:dyDescent="0.25">
      <c r="A27" s="10" t="s">
        <v>193</v>
      </c>
      <c r="B27" s="21" t="s">
        <v>24</v>
      </c>
      <c r="C27" s="17">
        <v>0</v>
      </c>
      <c r="D27" s="11">
        <v>350</v>
      </c>
      <c r="E27" s="9"/>
      <c r="F27" s="9"/>
      <c r="G27" s="9"/>
      <c r="H27" s="9"/>
      <c r="I27" s="19">
        <f t="shared" si="0"/>
        <v>350</v>
      </c>
      <c r="J27" s="16">
        <f t="shared" si="1"/>
        <v>0</v>
      </c>
    </row>
    <row r="28" spans="1:10" ht="27" customHeight="1" x14ac:dyDescent="0.25">
      <c r="A28" s="10" t="s">
        <v>194</v>
      </c>
      <c r="B28" s="21" t="s">
        <v>24</v>
      </c>
      <c r="C28" s="17">
        <v>0</v>
      </c>
      <c r="D28" s="11">
        <v>350</v>
      </c>
      <c r="E28" s="9"/>
      <c r="F28" s="9"/>
      <c r="G28" s="9"/>
      <c r="H28" s="9"/>
      <c r="I28" s="19">
        <f t="shared" si="0"/>
        <v>350</v>
      </c>
      <c r="J28" s="16">
        <f t="shared" si="1"/>
        <v>0</v>
      </c>
    </row>
    <row r="29" spans="1:10" ht="27" customHeight="1" x14ac:dyDescent="0.25">
      <c r="A29" s="10" t="s">
        <v>192</v>
      </c>
      <c r="B29" s="21" t="s">
        <v>24</v>
      </c>
      <c r="C29" s="17">
        <v>0</v>
      </c>
      <c r="D29" s="11">
        <v>350</v>
      </c>
      <c r="E29" s="9"/>
      <c r="F29" s="9"/>
      <c r="G29" s="9"/>
      <c r="H29" s="9"/>
      <c r="I29" s="19">
        <f t="shared" si="0"/>
        <v>350</v>
      </c>
      <c r="J29" s="16">
        <f t="shared" si="1"/>
        <v>0</v>
      </c>
    </row>
    <row r="30" spans="1:10" ht="13.8" x14ac:dyDescent="0.25">
      <c r="A30" s="15"/>
      <c r="B30" s="21"/>
      <c r="C30" s="17"/>
      <c r="D30" s="11"/>
      <c r="E30" s="9"/>
      <c r="F30" s="9"/>
      <c r="G30" s="9"/>
      <c r="H30" s="9"/>
      <c r="I30" s="19"/>
      <c r="J30" s="16"/>
    </row>
    <row r="31" spans="1:10" ht="13.8" x14ac:dyDescent="0.25">
      <c r="A31" s="12"/>
      <c r="B31" s="14"/>
      <c r="C31" s="17"/>
      <c r="D31" s="13"/>
      <c r="E31" s="13"/>
      <c r="F31" s="11"/>
      <c r="G31" s="11"/>
      <c r="H31" s="9"/>
      <c r="I31" s="19"/>
      <c r="J31" s="16"/>
    </row>
    <row r="32" spans="1:10" ht="13.8" x14ac:dyDescent="0.25">
      <c r="A32" s="12"/>
      <c r="B32" s="14"/>
      <c r="C32" s="17"/>
      <c r="D32" s="13"/>
      <c r="E32" s="13"/>
      <c r="F32" s="11"/>
      <c r="G32" s="11"/>
      <c r="H32" s="9"/>
      <c r="I32" s="19"/>
      <c r="J32" s="16"/>
    </row>
    <row r="33" spans="1:10" ht="13.8" x14ac:dyDescent="0.25">
      <c r="A33" s="12"/>
      <c r="B33" s="14"/>
      <c r="C33" s="17"/>
      <c r="D33" s="11"/>
      <c r="E33" s="11"/>
      <c r="F33" s="11"/>
      <c r="G33" s="11"/>
      <c r="H33" s="9"/>
      <c r="I33" s="19"/>
      <c r="J33" s="16"/>
    </row>
    <row r="34" spans="1:10" ht="25.5" customHeight="1" x14ac:dyDescent="0.25">
      <c r="A34" s="42" t="s">
        <v>7</v>
      </c>
      <c r="B34" s="43"/>
      <c r="C34" s="43"/>
      <c r="D34" s="43"/>
      <c r="E34" s="43"/>
      <c r="F34" s="43"/>
      <c r="G34" s="43"/>
      <c r="H34" s="43"/>
      <c r="I34" s="44"/>
      <c r="J34" s="20">
        <f>SUM(J12:J33)</f>
        <v>0</v>
      </c>
    </row>
    <row r="35" spans="1:10" ht="35.25" customHeight="1" x14ac:dyDescent="0.25">
      <c r="A35" s="45" t="s">
        <v>5</v>
      </c>
      <c r="B35" s="46"/>
      <c r="C35" s="47"/>
      <c r="D35" s="18">
        <f>($C$12*D12)+($C$13*D13)+($C$14*D14)+($C$15*D15)+($C$16*D16)+($C$17*D17)+($C$18*D18)+($C$19*D19)+($C$20*D20)+($C$21*D21)+($C$22*D22)+($C$23*D23)+($C$24*D24)+($C$25*D25)+($C$26*D26)+($C$27*D27)+($C$28*D28)+($C$29*D29)+($C$30*D30)+($C$31*D31)+($C$32*D32)+($C$33*D33)</f>
        <v>0</v>
      </c>
      <c r="E35" s="18">
        <f t="shared" ref="E35:H35" si="2">($C$12*E12)+($C$13*E13)+($C$14*E14)+($C$15*E15)+($C$16*E16)+($C$17*E17)+($C$18*E18)+($C$19*E19)+($C$20*E20)+($C$21*E21)+($C$22*E22)+($C$23*E23)+($C$24*E24)+($C$25*E25)+($C$26*E26)+($C$27*E27)+($C$28*E28)+($C$29*E29)+($C$30*E30)+($C$31*E31)+($C$32*E32)+($C$33*E33)</f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48"/>
      <c r="J35" s="49"/>
    </row>
  </sheetData>
  <mergeCells count="9">
    <mergeCell ref="A34:I34"/>
    <mergeCell ref="A35:C35"/>
    <mergeCell ref="I35:J35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9"/>
  <sheetViews>
    <sheetView showGridLines="0" view="pageBreakPreview" topLeftCell="A13" zoomScaleNormal="100" zoomScaleSheetLayoutView="100" workbookViewId="0">
      <selection activeCell="I23" sqref="I23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3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3"/>
      <c r="J4" s="3"/>
      <c r="K4" s="3"/>
      <c r="L4" s="3"/>
      <c r="M4" s="3"/>
      <c r="N4" s="3"/>
      <c r="O4" s="3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9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30" customHeight="1" x14ac:dyDescent="0.25">
      <c r="A12" s="27" t="s">
        <v>35</v>
      </c>
      <c r="B12" s="8" t="s">
        <v>24</v>
      </c>
      <c r="C12" s="17">
        <v>0</v>
      </c>
      <c r="D12" s="11">
        <v>600</v>
      </c>
      <c r="E12" s="9"/>
      <c r="F12" s="9">
        <v>400</v>
      </c>
      <c r="G12" s="9"/>
      <c r="H12" s="9"/>
      <c r="I12" s="19">
        <f>SUM(D12:H12)</f>
        <v>1000</v>
      </c>
      <c r="J12" s="16">
        <f>C12*I12</f>
        <v>0</v>
      </c>
    </row>
    <row r="13" spans="1:15" ht="30" customHeight="1" x14ac:dyDescent="0.25">
      <c r="A13" s="23" t="s">
        <v>28</v>
      </c>
      <c r="B13" s="21" t="s">
        <v>24</v>
      </c>
      <c r="C13" s="17">
        <v>0</v>
      </c>
      <c r="D13" s="11">
        <v>600</v>
      </c>
      <c r="E13" s="9"/>
      <c r="F13" s="9">
        <v>400</v>
      </c>
      <c r="G13" s="9"/>
      <c r="H13" s="9"/>
      <c r="I13" s="19">
        <f t="shared" ref="I13:I21" si="0">SUM(D13:H13)</f>
        <v>1000</v>
      </c>
      <c r="J13" s="16">
        <f t="shared" ref="J13:J21" si="1">C13*I13</f>
        <v>0</v>
      </c>
    </row>
    <row r="14" spans="1:15" ht="30" customHeight="1" x14ac:dyDescent="0.25">
      <c r="A14" s="23" t="s">
        <v>29</v>
      </c>
      <c r="B14" s="21" t="s">
        <v>24</v>
      </c>
      <c r="C14" s="17">
        <v>0</v>
      </c>
      <c r="D14" s="11">
        <v>1200</v>
      </c>
      <c r="E14" s="9"/>
      <c r="F14" s="9">
        <v>400</v>
      </c>
      <c r="G14" s="9"/>
      <c r="H14" s="9"/>
      <c r="I14" s="19">
        <f t="shared" si="0"/>
        <v>1600</v>
      </c>
      <c r="J14" s="16">
        <f t="shared" si="1"/>
        <v>0</v>
      </c>
    </row>
    <row r="15" spans="1:15" ht="30" customHeight="1" x14ac:dyDescent="0.25">
      <c r="A15" s="23" t="s">
        <v>30</v>
      </c>
      <c r="B15" s="21" t="s">
        <v>24</v>
      </c>
      <c r="C15" s="17">
        <v>0</v>
      </c>
      <c r="D15" s="11">
        <v>600</v>
      </c>
      <c r="E15" s="9"/>
      <c r="F15" s="9">
        <v>400</v>
      </c>
      <c r="G15" s="9"/>
      <c r="H15" s="9"/>
      <c r="I15" s="19">
        <f t="shared" si="0"/>
        <v>1000</v>
      </c>
      <c r="J15" s="16">
        <f t="shared" si="1"/>
        <v>0</v>
      </c>
    </row>
    <row r="16" spans="1:15" ht="30" customHeight="1" x14ac:dyDescent="0.25">
      <c r="A16" s="23" t="s">
        <v>31</v>
      </c>
      <c r="B16" s="21" t="s">
        <v>24</v>
      </c>
      <c r="C16" s="17">
        <v>0</v>
      </c>
      <c r="D16" s="11">
        <v>600</v>
      </c>
      <c r="E16" s="9"/>
      <c r="F16" s="9">
        <v>400</v>
      </c>
      <c r="G16" s="9"/>
      <c r="H16" s="9">
        <v>2160</v>
      </c>
      <c r="I16" s="19">
        <f t="shared" si="0"/>
        <v>3160</v>
      </c>
      <c r="J16" s="16">
        <f t="shared" si="1"/>
        <v>0</v>
      </c>
    </row>
    <row r="17" spans="1:10" ht="30" customHeight="1" x14ac:dyDescent="0.25">
      <c r="A17" s="23" t="s">
        <v>32</v>
      </c>
      <c r="B17" s="21" t="s">
        <v>24</v>
      </c>
      <c r="C17" s="17">
        <v>0</v>
      </c>
      <c r="D17" s="11">
        <v>600</v>
      </c>
      <c r="E17" s="9"/>
      <c r="F17" s="9">
        <v>400</v>
      </c>
      <c r="G17" s="9"/>
      <c r="H17" s="9"/>
      <c r="I17" s="19">
        <f t="shared" si="0"/>
        <v>1000</v>
      </c>
      <c r="J17" s="16">
        <f t="shared" si="1"/>
        <v>0</v>
      </c>
    </row>
    <row r="18" spans="1:10" ht="30" customHeight="1" x14ac:dyDescent="0.25">
      <c r="A18" s="23" t="s">
        <v>33</v>
      </c>
      <c r="B18" s="21" t="s">
        <v>24</v>
      </c>
      <c r="C18" s="17">
        <v>0</v>
      </c>
      <c r="D18" s="11">
        <v>600</v>
      </c>
      <c r="E18" s="9"/>
      <c r="F18" s="9">
        <v>400</v>
      </c>
      <c r="G18" s="9"/>
      <c r="H18" s="9">
        <v>2160</v>
      </c>
      <c r="I18" s="19">
        <f t="shared" si="0"/>
        <v>3160</v>
      </c>
      <c r="J18" s="16">
        <f t="shared" si="1"/>
        <v>0</v>
      </c>
    </row>
    <row r="19" spans="1:10" ht="30" customHeight="1" x14ac:dyDescent="0.25">
      <c r="A19" s="23" t="s">
        <v>36</v>
      </c>
      <c r="B19" s="21" t="s">
        <v>24</v>
      </c>
      <c r="C19" s="17">
        <v>0</v>
      </c>
      <c r="D19" s="11">
        <v>1200</v>
      </c>
      <c r="E19" s="9"/>
      <c r="F19" s="9">
        <v>400</v>
      </c>
      <c r="G19" s="9"/>
      <c r="H19" s="9"/>
      <c r="I19" s="19">
        <f t="shared" si="0"/>
        <v>1600</v>
      </c>
      <c r="J19" s="16">
        <f t="shared" si="1"/>
        <v>0</v>
      </c>
    </row>
    <row r="20" spans="1:10" ht="30" customHeight="1" x14ac:dyDescent="0.25">
      <c r="A20" s="23" t="s">
        <v>34</v>
      </c>
      <c r="B20" s="21" t="s">
        <v>24</v>
      </c>
      <c r="C20" s="17">
        <v>0</v>
      </c>
      <c r="D20" s="11">
        <v>1200</v>
      </c>
      <c r="E20" s="9"/>
      <c r="F20" s="9">
        <v>400</v>
      </c>
      <c r="G20" s="9"/>
      <c r="H20" s="9"/>
      <c r="I20" s="19">
        <f t="shared" si="0"/>
        <v>1600</v>
      </c>
      <c r="J20" s="16">
        <f t="shared" si="1"/>
        <v>0</v>
      </c>
    </row>
    <row r="21" spans="1:10" ht="30" customHeight="1" x14ac:dyDescent="0.25">
      <c r="A21" s="23" t="s">
        <v>37</v>
      </c>
      <c r="B21" s="21" t="s">
        <v>24</v>
      </c>
      <c r="C21" s="17">
        <v>0</v>
      </c>
      <c r="D21" s="11">
        <v>600</v>
      </c>
      <c r="E21" s="9"/>
      <c r="F21" s="9">
        <v>400</v>
      </c>
      <c r="G21" s="9"/>
      <c r="H21" s="9"/>
      <c r="I21" s="19">
        <f t="shared" si="0"/>
        <v>1000</v>
      </c>
      <c r="J21" s="16">
        <f t="shared" si="1"/>
        <v>0</v>
      </c>
    </row>
    <row r="22" spans="1:10" ht="13.8" x14ac:dyDescent="0.25">
      <c r="A22" s="23"/>
      <c r="B22" s="21"/>
      <c r="C22" s="17"/>
      <c r="D22" s="11"/>
      <c r="E22" s="9"/>
      <c r="F22" s="9"/>
      <c r="G22" s="9"/>
      <c r="H22" s="9"/>
      <c r="I22" s="19"/>
      <c r="J22" s="16"/>
    </row>
    <row r="23" spans="1:10" ht="13.8" x14ac:dyDescent="0.25">
      <c r="A23" s="23"/>
      <c r="B23" s="21"/>
      <c r="C23" s="17"/>
      <c r="D23" s="11"/>
      <c r="E23" s="9"/>
      <c r="F23" s="9"/>
      <c r="G23" s="9"/>
      <c r="H23" s="9"/>
      <c r="I23" s="19"/>
      <c r="J23" s="16"/>
    </row>
    <row r="24" spans="1:10" ht="13.8" x14ac:dyDescent="0.25">
      <c r="A24" s="15"/>
      <c r="B24" s="8"/>
      <c r="C24" s="17"/>
      <c r="D24" s="11"/>
      <c r="E24" s="9"/>
      <c r="F24" s="9"/>
      <c r="G24" s="9"/>
      <c r="H24" s="9"/>
      <c r="I24" s="19"/>
      <c r="J24" s="16"/>
    </row>
    <row r="25" spans="1:10" ht="13.8" x14ac:dyDescent="0.25">
      <c r="A25" s="12"/>
      <c r="B25" s="14"/>
      <c r="C25" s="17"/>
      <c r="D25" s="13"/>
      <c r="E25" s="13"/>
      <c r="F25" s="11"/>
      <c r="G25" s="11"/>
      <c r="H25" s="9"/>
      <c r="I25" s="19"/>
      <c r="J25" s="16"/>
    </row>
    <row r="26" spans="1:10" ht="13.8" x14ac:dyDescent="0.25">
      <c r="A26" s="12"/>
      <c r="B26" s="14"/>
      <c r="C26" s="17"/>
      <c r="D26" s="13"/>
      <c r="E26" s="13"/>
      <c r="F26" s="11"/>
      <c r="G26" s="11"/>
      <c r="H26" s="9"/>
      <c r="I26" s="19"/>
      <c r="J26" s="16"/>
    </row>
    <row r="27" spans="1:10" ht="13.8" x14ac:dyDescent="0.25">
      <c r="A27" s="12"/>
      <c r="B27" s="14"/>
      <c r="C27" s="17"/>
      <c r="D27" s="11"/>
      <c r="E27" s="11"/>
      <c r="F27" s="11"/>
      <c r="G27" s="11"/>
      <c r="H27" s="9"/>
      <c r="I27" s="19"/>
      <c r="J27" s="16"/>
    </row>
    <row r="28" spans="1:10" ht="25.5" customHeight="1" x14ac:dyDescent="0.25">
      <c r="A28" s="42" t="s">
        <v>7</v>
      </c>
      <c r="B28" s="43"/>
      <c r="C28" s="43"/>
      <c r="D28" s="43"/>
      <c r="E28" s="43"/>
      <c r="F28" s="43"/>
      <c r="G28" s="43"/>
      <c r="H28" s="43"/>
      <c r="I28" s="44"/>
      <c r="J28" s="20">
        <f>SUM(J12:J27)</f>
        <v>0</v>
      </c>
    </row>
    <row r="29" spans="1:10" ht="35.25" customHeight="1" x14ac:dyDescent="0.25">
      <c r="A29" s="45" t="s">
        <v>5</v>
      </c>
      <c r="B29" s="46"/>
      <c r="C29" s="47"/>
      <c r="D29" s="18">
        <f>($C$12*D12)+($C$13*D13)+($C$14*D14)+($C$15*D15)+($C$16*D16)+($C$17*D17)+($C$18*D18)+($C$19*D19)+($C$20*D20)+($C$21*D21)+($C$22*D22)+($C$23*D23)+($C$24*D24)+($C$25*D25)+($C$26*D26)+($C$27*D27)</f>
        <v>0</v>
      </c>
      <c r="E29" s="18">
        <f>($C$12*E12)+($C$13*E13)+($C$14*E14)+($C$15*E15)+($C$16*E16)+($C$17*E17)+($C$18*E18)+($C$19*E19)+($C$20*E20)+($C$21*E21)+($C$22*E22)+($C$23*E23)+($C$24*E24)+($C$25*E25)+($C$26*E26)+($C$27*E27)</f>
        <v>0</v>
      </c>
      <c r="F29" s="18">
        <f t="shared" ref="F29:H29" si="2">($C$12*F12)+($C$13*F13)+($C$14*F14)+($C$15*F15)+($C$16*F16)+($C$17*F17)+($C$18*F18)+($C$19*F19)+($C$20*F20)+($C$21*F21)+($C$22*F22)+($C$23*F23)+($C$24*F24)+($C$25*F25)+($C$26*F26)+($C$27*F27)</f>
        <v>0</v>
      </c>
      <c r="G29" s="18">
        <f t="shared" si="2"/>
        <v>0</v>
      </c>
      <c r="H29" s="18">
        <f t="shared" si="2"/>
        <v>0</v>
      </c>
      <c r="I29" s="48"/>
      <c r="J29" s="49"/>
    </row>
  </sheetData>
  <mergeCells count="9">
    <mergeCell ref="A28:I28"/>
    <mergeCell ref="A29:C29"/>
    <mergeCell ref="I29:J29"/>
    <mergeCell ref="A2:J2"/>
    <mergeCell ref="A3:J3"/>
    <mergeCell ref="A5:J5"/>
    <mergeCell ref="A8:J8"/>
    <mergeCell ref="A9:J9"/>
    <mergeCell ref="A6:H6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"/>
  <sheetViews>
    <sheetView showGridLines="0" view="pageBreakPreview" topLeftCell="A20" zoomScaleNormal="100" zoomScaleSheetLayoutView="100" workbookViewId="0">
      <selection activeCell="L13" sqref="L13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175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s="26" customFormat="1" ht="41.4" customHeight="1" x14ac:dyDescent="0.25">
      <c r="A12" s="31" t="s">
        <v>43</v>
      </c>
      <c r="B12" s="33"/>
      <c r="C12" s="17"/>
      <c r="D12" s="37"/>
      <c r="E12" s="11"/>
      <c r="F12" s="11"/>
      <c r="G12" s="11"/>
      <c r="H12" s="11"/>
      <c r="I12" s="28"/>
      <c r="J12" s="29"/>
    </row>
    <row r="13" spans="1:15" s="26" customFormat="1" ht="41.4" customHeight="1" x14ac:dyDescent="0.25">
      <c r="A13" s="30" t="s">
        <v>42</v>
      </c>
      <c r="B13" s="33" t="s">
        <v>24</v>
      </c>
      <c r="C13" s="17">
        <v>0</v>
      </c>
      <c r="D13" s="37">
        <v>500</v>
      </c>
      <c r="E13" s="25"/>
      <c r="F13" s="25"/>
      <c r="G13" s="25"/>
      <c r="H13" s="25"/>
      <c r="I13" s="28">
        <f t="shared" ref="I13:I21" si="0">SUM(D13:H13)</f>
        <v>500</v>
      </c>
      <c r="J13" s="29">
        <f t="shared" ref="J13:J21" si="1">C13*I13</f>
        <v>0</v>
      </c>
      <c r="L13" s="39"/>
    </row>
    <row r="14" spans="1:15" s="26" customFormat="1" ht="41.4" customHeight="1" x14ac:dyDescent="0.25">
      <c r="A14" s="30" t="s">
        <v>38</v>
      </c>
      <c r="B14" s="33" t="s">
        <v>24</v>
      </c>
      <c r="C14" s="17">
        <v>0</v>
      </c>
      <c r="D14" s="37">
        <v>300</v>
      </c>
      <c r="E14" s="25"/>
      <c r="F14" s="25"/>
      <c r="G14" s="25"/>
      <c r="H14" s="25"/>
      <c r="I14" s="28">
        <f t="shared" si="0"/>
        <v>300</v>
      </c>
      <c r="J14" s="29">
        <f t="shared" si="1"/>
        <v>0</v>
      </c>
      <c r="L14" s="39"/>
    </row>
    <row r="15" spans="1:15" s="26" customFormat="1" ht="41.4" customHeight="1" x14ac:dyDescent="0.25">
      <c r="A15" s="32" t="s">
        <v>39</v>
      </c>
      <c r="B15" s="33"/>
      <c r="C15" s="17"/>
      <c r="D15" s="37"/>
      <c r="E15" s="25"/>
      <c r="F15" s="25"/>
      <c r="G15" s="25"/>
      <c r="H15" s="25"/>
      <c r="I15" s="28"/>
      <c r="J15" s="29"/>
    </row>
    <row r="16" spans="1:15" s="26" customFormat="1" ht="41.4" customHeight="1" x14ac:dyDescent="0.25">
      <c r="A16" s="30" t="s">
        <v>40</v>
      </c>
      <c r="B16" s="33" t="s">
        <v>24</v>
      </c>
      <c r="C16" s="17">
        <v>0</v>
      </c>
      <c r="D16" s="37">
        <v>40</v>
      </c>
      <c r="E16" s="25"/>
      <c r="F16" s="25"/>
      <c r="G16" s="25"/>
      <c r="H16" s="25"/>
      <c r="I16" s="28">
        <f t="shared" si="0"/>
        <v>40</v>
      </c>
      <c r="J16" s="29">
        <f t="shared" si="1"/>
        <v>0</v>
      </c>
      <c r="L16" s="39"/>
    </row>
    <row r="17" spans="1:10" s="26" customFormat="1" ht="41.4" customHeight="1" x14ac:dyDescent="0.25">
      <c r="A17" s="30" t="s">
        <v>41</v>
      </c>
      <c r="B17" s="33" t="s">
        <v>65</v>
      </c>
      <c r="C17" s="17">
        <v>0</v>
      </c>
      <c r="D17" s="37">
        <v>20</v>
      </c>
      <c r="E17" s="25"/>
      <c r="F17" s="25"/>
      <c r="G17" s="25"/>
      <c r="H17" s="25"/>
      <c r="I17" s="28">
        <f t="shared" si="0"/>
        <v>20</v>
      </c>
      <c r="J17" s="29">
        <f t="shared" si="1"/>
        <v>0</v>
      </c>
    </row>
    <row r="18" spans="1:10" s="26" customFormat="1" ht="41.4" customHeight="1" x14ac:dyDescent="0.25">
      <c r="A18" s="32" t="s">
        <v>45</v>
      </c>
      <c r="B18" s="33"/>
      <c r="C18" s="17"/>
      <c r="D18" s="37"/>
      <c r="E18" s="25"/>
      <c r="F18" s="25"/>
      <c r="G18" s="25"/>
      <c r="H18" s="25"/>
      <c r="I18" s="28"/>
      <c r="J18" s="29"/>
    </row>
    <row r="19" spans="1:10" s="26" customFormat="1" ht="41.4" customHeight="1" x14ac:dyDescent="0.25">
      <c r="A19" s="12" t="s">
        <v>44</v>
      </c>
      <c r="B19" s="33" t="s">
        <v>24</v>
      </c>
      <c r="C19" s="17">
        <v>0</v>
      </c>
      <c r="D19" s="37">
        <v>800</v>
      </c>
      <c r="E19" s="25"/>
      <c r="F19" s="25"/>
      <c r="G19" s="25"/>
      <c r="H19" s="25"/>
      <c r="I19" s="28">
        <f t="shared" si="0"/>
        <v>800</v>
      </c>
      <c r="J19" s="29">
        <f t="shared" si="1"/>
        <v>0</v>
      </c>
    </row>
    <row r="20" spans="1:10" s="26" customFormat="1" ht="41.4" customHeight="1" x14ac:dyDescent="0.25">
      <c r="A20" s="32" t="s">
        <v>47</v>
      </c>
      <c r="B20" s="33"/>
      <c r="C20" s="17"/>
      <c r="D20" s="37"/>
      <c r="E20" s="25"/>
      <c r="F20" s="25"/>
      <c r="G20" s="25"/>
      <c r="H20" s="25"/>
      <c r="I20" s="28"/>
      <c r="J20" s="29"/>
    </row>
    <row r="21" spans="1:10" ht="46.2" customHeight="1" x14ac:dyDescent="0.25">
      <c r="A21" s="12" t="s">
        <v>46</v>
      </c>
      <c r="B21" s="33" t="s">
        <v>24</v>
      </c>
      <c r="C21" s="17">
        <v>0</v>
      </c>
      <c r="D21" s="37">
        <v>500</v>
      </c>
      <c r="E21" s="9"/>
      <c r="F21" s="9"/>
      <c r="G21" s="9"/>
      <c r="H21" s="9"/>
      <c r="I21" s="19">
        <f t="shared" si="0"/>
        <v>500</v>
      </c>
      <c r="J21" s="16">
        <f t="shared" si="1"/>
        <v>0</v>
      </c>
    </row>
    <row r="22" spans="1:10" ht="45.6" customHeight="1" x14ac:dyDescent="0.25">
      <c r="A22" s="12" t="s">
        <v>49</v>
      </c>
      <c r="B22" s="33"/>
      <c r="C22" s="17"/>
      <c r="D22" s="37"/>
      <c r="E22" s="9"/>
      <c r="F22" s="9"/>
      <c r="G22" s="9"/>
      <c r="H22" s="9"/>
      <c r="I22" s="19"/>
      <c r="J22" s="16"/>
    </row>
    <row r="23" spans="1:10" ht="48.6" customHeight="1" x14ac:dyDescent="0.25">
      <c r="A23" s="12" t="s">
        <v>48</v>
      </c>
      <c r="B23" s="33" t="s">
        <v>65</v>
      </c>
      <c r="C23" s="17">
        <v>0</v>
      </c>
      <c r="D23" s="37">
        <v>40</v>
      </c>
      <c r="E23" s="9"/>
      <c r="F23" s="9">
        <v>100</v>
      </c>
      <c r="G23" s="9"/>
      <c r="H23" s="9"/>
      <c r="I23" s="19">
        <f t="shared" ref="I23:I24" si="2">SUM(D23:H23)</f>
        <v>140</v>
      </c>
      <c r="J23" s="16">
        <f t="shared" ref="J23:J24" si="3">C23*I23</f>
        <v>0</v>
      </c>
    </row>
    <row r="24" spans="1:10" ht="47.25" customHeight="1" x14ac:dyDescent="0.25">
      <c r="A24" s="12" t="s">
        <v>50</v>
      </c>
      <c r="B24" s="33" t="s">
        <v>65</v>
      </c>
      <c r="C24" s="17">
        <v>0</v>
      </c>
      <c r="D24" s="37">
        <v>40</v>
      </c>
      <c r="E24" s="9"/>
      <c r="F24" s="9">
        <v>100</v>
      </c>
      <c r="G24" s="9"/>
      <c r="H24" s="9"/>
      <c r="I24" s="19">
        <f t="shared" si="2"/>
        <v>140</v>
      </c>
      <c r="J24" s="16">
        <f t="shared" si="3"/>
        <v>0</v>
      </c>
    </row>
    <row r="25" spans="1:10" ht="42.6" customHeight="1" x14ac:dyDescent="0.25">
      <c r="A25" s="12"/>
      <c r="B25" s="21"/>
      <c r="C25" s="17"/>
      <c r="D25" s="37"/>
      <c r="E25" s="9"/>
      <c r="F25" s="9"/>
      <c r="G25" s="9"/>
      <c r="H25" s="9"/>
      <c r="I25" s="19"/>
      <c r="J25" s="16"/>
    </row>
    <row r="26" spans="1:10" ht="25.5" customHeight="1" x14ac:dyDescent="0.25">
      <c r="A26" s="42" t="s">
        <v>7</v>
      </c>
      <c r="B26" s="43"/>
      <c r="C26" s="43"/>
      <c r="D26" s="43"/>
      <c r="E26" s="43"/>
      <c r="F26" s="43"/>
      <c r="G26" s="43"/>
      <c r="H26" s="43"/>
      <c r="I26" s="44"/>
      <c r="J26" s="20">
        <f>SUM(J12:J25)</f>
        <v>0</v>
      </c>
    </row>
    <row r="27" spans="1:10" ht="35.25" customHeight="1" x14ac:dyDescent="0.25">
      <c r="A27" s="45" t="s">
        <v>5</v>
      </c>
      <c r="B27" s="46"/>
      <c r="C27" s="47"/>
      <c r="D27" s="18">
        <f>($C$13*D13)+($C$14*D14)+($C$16*D16)+($C$17*D17)+($C$19*D19)+($C$21*D21)+($C$23*D23)+($C$24*D24)</f>
        <v>0</v>
      </c>
      <c r="E27" s="18">
        <f t="shared" ref="E27:H27" si="4">($C$13*E13)+($C$14*E14)+($C$16*E16)+($C$17*E17)+($C$19*E19)+($C$21*E21)+($C$23*E23)+($C$24*E24)</f>
        <v>0</v>
      </c>
      <c r="F27" s="18">
        <f t="shared" si="4"/>
        <v>0</v>
      </c>
      <c r="G27" s="18">
        <f t="shared" si="4"/>
        <v>0</v>
      </c>
      <c r="H27" s="18">
        <f t="shared" si="4"/>
        <v>0</v>
      </c>
      <c r="I27" s="48"/>
      <c r="J27" s="49"/>
    </row>
  </sheetData>
  <mergeCells count="9">
    <mergeCell ref="A26:I26"/>
    <mergeCell ref="A27:C27"/>
    <mergeCell ref="I27:J27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9"/>
  <sheetViews>
    <sheetView showGridLines="0" view="pageBreakPreview" topLeftCell="A20" zoomScaleNormal="100" zoomScaleSheetLayoutView="100" workbookViewId="0">
      <selection activeCell="I20" sqref="I20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12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30" customHeight="1" x14ac:dyDescent="0.25">
      <c r="A12" s="10" t="s">
        <v>57</v>
      </c>
      <c r="B12" s="21" t="s">
        <v>24</v>
      </c>
      <c r="C12" s="17">
        <v>0</v>
      </c>
      <c r="D12" s="11">
        <v>8000</v>
      </c>
      <c r="E12" s="9"/>
      <c r="F12" s="9">
        <v>200</v>
      </c>
      <c r="G12" s="9"/>
      <c r="H12" s="9"/>
      <c r="I12" s="19">
        <f>SUM(D12:H12)</f>
        <v>8200</v>
      </c>
      <c r="J12" s="16">
        <f>C12*I12</f>
        <v>0</v>
      </c>
    </row>
    <row r="13" spans="1:15" ht="30" customHeight="1" x14ac:dyDescent="0.25">
      <c r="A13" s="10" t="s">
        <v>51</v>
      </c>
      <c r="B13" s="21" t="s">
        <v>24</v>
      </c>
      <c r="C13" s="17">
        <v>0</v>
      </c>
      <c r="D13" s="11">
        <v>4000</v>
      </c>
      <c r="E13" s="9"/>
      <c r="F13" s="9">
        <v>200</v>
      </c>
      <c r="G13" s="9"/>
      <c r="H13" s="9"/>
      <c r="I13" s="19">
        <f t="shared" ref="I13:I19" si="0">SUM(D13:H13)</f>
        <v>4200</v>
      </c>
      <c r="J13" s="16">
        <f t="shared" ref="J13:J19" si="1">C13*I13</f>
        <v>0</v>
      </c>
    </row>
    <row r="14" spans="1:15" ht="30" customHeight="1" x14ac:dyDescent="0.25">
      <c r="A14" s="10" t="s">
        <v>52</v>
      </c>
      <c r="B14" s="21" t="s">
        <v>24</v>
      </c>
      <c r="C14" s="17">
        <v>0</v>
      </c>
      <c r="D14" s="11">
        <v>4000</v>
      </c>
      <c r="E14" s="9"/>
      <c r="F14" s="9">
        <v>200</v>
      </c>
      <c r="G14" s="9"/>
      <c r="H14" s="9"/>
      <c r="I14" s="19">
        <f t="shared" si="0"/>
        <v>4200</v>
      </c>
      <c r="J14" s="16">
        <f t="shared" si="1"/>
        <v>0</v>
      </c>
    </row>
    <row r="15" spans="1:15" ht="30" customHeight="1" x14ac:dyDescent="0.25">
      <c r="A15" s="15" t="s">
        <v>53</v>
      </c>
      <c r="B15" s="21" t="s">
        <v>24</v>
      </c>
      <c r="C15" s="17">
        <v>0</v>
      </c>
      <c r="D15" s="11">
        <v>4000</v>
      </c>
      <c r="E15" s="9"/>
      <c r="F15" s="9">
        <v>200</v>
      </c>
      <c r="G15" s="9"/>
      <c r="H15" s="9"/>
      <c r="I15" s="19">
        <f t="shared" si="0"/>
        <v>4200</v>
      </c>
      <c r="J15" s="16">
        <f t="shared" si="1"/>
        <v>0</v>
      </c>
    </row>
    <row r="16" spans="1:15" ht="30" customHeight="1" x14ac:dyDescent="0.25">
      <c r="A16" s="15" t="s">
        <v>54</v>
      </c>
      <c r="B16" s="21" t="s">
        <v>24</v>
      </c>
      <c r="C16" s="17">
        <v>0</v>
      </c>
      <c r="D16" s="11">
        <v>3000</v>
      </c>
      <c r="E16" s="9"/>
      <c r="F16" s="9">
        <v>200</v>
      </c>
      <c r="G16" s="9"/>
      <c r="H16" s="9"/>
      <c r="I16" s="19">
        <f t="shared" si="0"/>
        <v>3200</v>
      </c>
      <c r="J16" s="16">
        <f t="shared" si="1"/>
        <v>0</v>
      </c>
    </row>
    <row r="17" spans="1:10" ht="30" customHeight="1" x14ac:dyDescent="0.25">
      <c r="A17" s="15" t="s">
        <v>58</v>
      </c>
      <c r="B17" s="21" t="s">
        <v>24</v>
      </c>
      <c r="C17" s="17">
        <v>0</v>
      </c>
      <c r="D17" s="11">
        <v>5000</v>
      </c>
      <c r="E17" s="9"/>
      <c r="F17" s="9">
        <v>200</v>
      </c>
      <c r="G17" s="9"/>
      <c r="H17" s="9"/>
      <c r="I17" s="19">
        <f t="shared" si="0"/>
        <v>5200</v>
      </c>
      <c r="J17" s="16">
        <f t="shared" si="1"/>
        <v>0</v>
      </c>
    </row>
    <row r="18" spans="1:10" ht="30" customHeight="1" x14ac:dyDescent="0.25">
      <c r="A18" s="15" t="s">
        <v>55</v>
      </c>
      <c r="B18" s="21" t="s">
        <v>24</v>
      </c>
      <c r="C18" s="17">
        <v>0</v>
      </c>
      <c r="D18" s="11">
        <v>5000</v>
      </c>
      <c r="E18" s="9"/>
      <c r="F18" s="9">
        <v>200</v>
      </c>
      <c r="G18" s="9"/>
      <c r="H18" s="9"/>
      <c r="I18" s="19">
        <f t="shared" si="0"/>
        <v>5200</v>
      </c>
      <c r="J18" s="16">
        <f t="shared" si="1"/>
        <v>0</v>
      </c>
    </row>
    <row r="19" spans="1:10" ht="30" customHeight="1" x14ac:dyDescent="0.25">
      <c r="A19" s="15" t="s">
        <v>56</v>
      </c>
      <c r="B19" s="21" t="s">
        <v>24</v>
      </c>
      <c r="C19" s="17">
        <v>0</v>
      </c>
      <c r="D19" s="11">
        <v>5000</v>
      </c>
      <c r="E19" s="9"/>
      <c r="F19" s="9">
        <v>200</v>
      </c>
      <c r="G19" s="9"/>
      <c r="H19" s="9"/>
      <c r="I19" s="19">
        <f t="shared" si="0"/>
        <v>5200</v>
      </c>
      <c r="J19" s="16">
        <f t="shared" si="1"/>
        <v>0</v>
      </c>
    </row>
    <row r="20" spans="1:10" ht="30" customHeight="1" x14ac:dyDescent="0.25">
      <c r="A20" s="15"/>
      <c r="B20" s="21"/>
      <c r="C20" s="17"/>
      <c r="D20" s="11"/>
      <c r="E20" s="9"/>
      <c r="F20" s="9"/>
      <c r="G20" s="9"/>
      <c r="H20" s="9"/>
      <c r="I20" s="19"/>
      <c r="J20" s="16"/>
    </row>
    <row r="21" spans="1:10" ht="30" customHeight="1" x14ac:dyDescent="0.25">
      <c r="A21" s="15"/>
      <c r="B21" s="21"/>
      <c r="C21" s="17"/>
      <c r="D21" s="11"/>
      <c r="E21" s="9"/>
      <c r="F21" s="9"/>
      <c r="G21" s="9"/>
      <c r="H21" s="9"/>
      <c r="I21" s="19"/>
      <c r="J21" s="16"/>
    </row>
    <row r="22" spans="1:10" ht="30" customHeight="1" x14ac:dyDescent="0.25">
      <c r="A22" s="15"/>
      <c r="B22" s="21"/>
      <c r="C22" s="17"/>
      <c r="D22" s="11"/>
      <c r="E22" s="9"/>
      <c r="F22" s="9"/>
      <c r="G22" s="9"/>
      <c r="H22" s="9"/>
      <c r="I22" s="19"/>
      <c r="J22" s="16"/>
    </row>
    <row r="23" spans="1:10" ht="30" customHeight="1" x14ac:dyDescent="0.25">
      <c r="A23" s="15"/>
      <c r="B23" s="21"/>
      <c r="C23" s="17"/>
      <c r="D23" s="11"/>
      <c r="E23" s="9"/>
      <c r="F23" s="9"/>
      <c r="G23" s="9"/>
      <c r="H23" s="9"/>
      <c r="I23" s="19"/>
      <c r="J23" s="16"/>
    </row>
    <row r="24" spans="1:10" ht="30" customHeight="1" x14ac:dyDescent="0.25">
      <c r="A24" s="15"/>
      <c r="B24" s="21"/>
      <c r="C24" s="17"/>
      <c r="D24" s="11"/>
      <c r="E24" s="9"/>
      <c r="F24" s="9"/>
      <c r="G24" s="9"/>
      <c r="H24" s="9"/>
      <c r="I24" s="19"/>
      <c r="J24" s="16"/>
    </row>
    <row r="25" spans="1:10" ht="30" customHeight="1" x14ac:dyDescent="0.25">
      <c r="A25" s="12"/>
      <c r="B25" s="14"/>
      <c r="C25" s="17"/>
      <c r="D25" s="13"/>
      <c r="E25" s="13"/>
      <c r="F25" s="11"/>
      <c r="G25" s="11"/>
      <c r="H25" s="9"/>
      <c r="I25" s="19"/>
      <c r="J25" s="16"/>
    </row>
    <row r="26" spans="1:10" ht="30" customHeight="1" x14ac:dyDescent="0.25">
      <c r="A26" s="12"/>
      <c r="B26" s="14"/>
      <c r="C26" s="17"/>
      <c r="D26" s="13"/>
      <c r="E26" s="13"/>
      <c r="F26" s="11"/>
      <c r="G26" s="11"/>
      <c r="H26" s="9"/>
      <c r="I26" s="19"/>
      <c r="J26" s="16"/>
    </row>
    <row r="27" spans="1:10" ht="30" customHeight="1" x14ac:dyDescent="0.25">
      <c r="A27" s="12"/>
      <c r="B27" s="14"/>
      <c r="C27" s="17"/>
      <c r="D27" s="11"/>
      <c r="E27" s="11"/>
      <c r="F27" s="11"/>
      <c r="G27" s="11"/>
      <c r="H27" s="9"/>
      <c r="I27" s="19"/>
      <c r="J27" s="16"/>
    </row>
    <row r="28" spans="1:10" ht="25.5" customHeight="1" x14ac:dyDescent="0.25">
      <c r="A28" s="42" t="s">
        <v>7</v>
      </c>
      <c r="B28" s="43"/>
      <c r="C28" s="43"/>
      <c r="D28" s="43"/>
      <c r="E28" s="43"/>
      <c r="F28" s="43"/>
      <c r="G28" s="43"/>
      <c r="H28" s="43"/>
      <c r="I28" s="44"/>
      <c r="J28" s="20">
        <f>SUM(J12:J27)</f>
        <v>0</v>
      </c>
    </row>
    <row r="29" spans="1:10" ht="35.25" customHeight="1" x14ac:dyDescent="0.25">
      <c r="A29" s="45" t="s">
        <v>5</v>
      </c>
      <c r="B29" s="46"/>
      <c r="C29" s="47"/>
      <c r="D29" s="18">
        <f>($C$12*D12)+($C$13*D13)+($C$14*D14)+($C$15*D15)+($C$16*D16)+($C$17*D17)+($C$18*D18)+($C$19*D19)+($C$20*D20)+($C$21*D21)+($C$22*D22)+($C$23*D23)+($C$24*D24)+($C$25*D25)+($C$26*D26)+($C$27*D27)</f>
        <v>0</v>
      </c>
      <c r="E29" s="18">
        <f t="shared" ref="E29:H29" si="2">($C$12*E12)+($C$13*E13)+($C$14*E14)+($C$15*E15)+($C$16*E16)+($C$17*E17)+($C$18*E18)+($C$19*E19)+($C$20*E20)+($C$21*E21)+($C$22*E22)+($C$23*E23)+($C$24*E24)+($C$25*E25)+($C$26*E26)+($C$27*E27)</f>
        <v>0</v>
      </c>
      <c r="F29" s="18">
        <f t="shared" si="2"/>
        <v>0</v>
      </c>
      <c r="G29" s="18">
        <f t="shared" si="2"/>
        <v>0</v>
      </c>
      <c r="H29" s="18">
        <f t="shared" si="2"/>
        <v>0</v>
      </c>
      <c r="I29" s="48"/>
      <c r="J29" s="49"/>
    </row>
  </sheetData>
  <mergeCells count="9">
    <mergeCell ref="A28:I28"/>
    <mergeCell ref="A29:C29"/>
    <mergeCell ref="I29:J29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9"/>
  <sheetViews>
    <sheetView showGridLines="0" view="pageBreakPreview" topLeftCell="A16" zoomScaleNormal="100" zoomScaleSheetLayoutView="100" workbookViewId="0">
      <selection activeCell="D29" sqref="D29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13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30" customHeight="1" x14ac:dyDescent="0.25">
      <c r="A12" s="10" t="s">
        <v>59</v>
      </c>
      <c r="B12" s="21" t="s">
        <v>65</v>
      </c>
      <c r="C12" s="17">
        <v>0</v>
      </c>
      <c r="D12" s="11">
        <v>30</v>
      </c>
      <c r="E12" s="9"/>
      <c r="F12" s="9"/>
      <c r="G12" s="9"/>
      <c r="H12" s="9"/>
      <c r="I12" s="19">
        <f>SUM(D12:H12)</f>
        <v>30</v>
      </c>
      <c r="J12" s="16">
        <f>C12*I12</f>
        <v>0</v>
      </c>
    </row>
    <row r="13" spans="1:15" ht="30" customHeight="1" x14ac:dyDescent="0.25">
      <c r="A13" s="10" t="s">
        <v>60</v>
      </c>
      <c r="B13" s="21" t="s">
        <v>65</v>
      </c>
      <c r="C13" s="17">
        <v>0</v>
      </c>
      <c r="D13" s="11">
        <v>30</v>
      </c>
      <c r="E13" s="9"/>
      <c r="F13" s="9"/>
      <c r="G13" s="9"/>
      <c r="H13" s="9"/>
      <c r="I13" s="19">
        <f t="shared" ref="I13:I17" si="0">SUM(D13:H13)</f>
        <v>30</v>
      </c>
      <c r="J13" s="16">
        <f t="shared" ref="J13:J17" si="1">C13*I13</f>
        <v>0</v>
      </c>
    </row>
    <row r="14" spans="1:15" ht="30" customHeight="1" x14ac:dyDescent="0.25">
      <c r="A14" s="10" t="s">
        <v>61</v>
      </c>
      <c r="B14" s="21" t="s">
        <v>65</v>
      </c>
      <c r="C14" s="17">
        <v>0</v>
      </c>
      <c r="D14" s="11">
        <v>30</v>
      </c>
      <c r="E14" s="9"/>
      <c r="F14" s="9"/>
      <c r="G14" s="9"/>
      <c r="H14" s="9"/>
      <c r="I14" s="19">
        <f t="shared" si="0"/>
        <v>30</v>
      </c>
      <c r="J14" s="16">
        <f t="shared" si="1"/>
        <v>0</v>
      </c>
    </row>
    <row r="15" spans="1:15" ht="30" customHeight="1" x14ac:dyDescent="0.25">
      <c r="A15" s="10" t="s">
        <v>62</v>
      </c>
      <c r="B15" s="21" t="s">
        <v>65</v>
      </c>
      <c r="C15" s="17">
        <v>0</v>
      </c>
      <c r="D15" s="11">
        <v>30</v>
      </c>
      <c r="E15" s="9"/>
      <c r="F15" s="9"/>
      <c r="G15" s="9"/>
      <c r="H15" s="9"/>
      <c r="I15" s="19">
        <f t="shared" si="0"/>
        <v>30</v>
      </c>
      <c r="J15" s="16">
        <f t="shared" si="1"/>
        <v>0</v>
      </c>
    </row>
    <row r="16" spans="1:15" ht="30" customHeight="1" x14ac:dyDescent="0.25">
      <c r="A16" s="10" t="s">
        <v>63</v>
      </c>
      <c r="B16" s="21" t="s">
        <v>65</v>
      </c>
      <c r="C16" s="17">
        <v>0</v>
      </c>
      <c r="D16" s="11">
        <v>30</v>
      </c>
      <c r="E16" s="9"/>
      <c r="F16" s="9"/>
      <c r="G16" s="9"/>
      <c r="H16" s="9"/>
      <c r="I16" s="19">
        <f t="shared" si="0"/>
        <v>30</v>
      </c>
      <c r="J16" s="16">
        <f t="shared" si="1"/>
        <v>0</v>
      </c>
    </row>
    <row r="17" spans="1:10" ht="30" customHeight="1" x14ac:dyDescent="0.25">
      <c r="A17" s="10" t="s">
        <v>64</v>
      </c>
      <c r="B17" s="21" t="s">
        <v>65</v>
      </c>
      <c r="C17" s="17">
        <v>0</v>
      </c>
      <c r="D17" s="11">
        <v>30</v>
      </c>
      <c r="E17" s="9"/>
      <c r="F17" s="9"/>
      <c r="G17" s="9"/>
      <c r="H17" s="9"/>
      <c r="I17" s="19">
        <f t="shared" si="0"/>
        <v>30</v>
      </c>
      <c r="J17" s="16">
        <f t="shared" si="1"/>
        <v>0</v>
      </c>
    </row>
    <row r="18" spans="1:10" ht="30" customHeight="1" x14ac:dyDescent="0.25">
      <c r="A18" s="15"/>
      <c r="B18" s="21"/>
      <c r="C18" s="17"/>
      <c r="D18" s="11"/>
      <c r="E18" s="9"/>
      <c r="F18" s="9"/>
      <c r="G18" s="9"/>
      <c r="H18" s="9"/>
      <c r="I18" s="19"/>
      <c r="J18" s="16"/>
    </row>
    <row r="19" spans="1:10" ht="30" customHeight="1" x14ac:dyDescent="0.25">
      <c r="A19" s="15"/>
      <c r="B19" s="21"/>
      <c r="C19" s="17"/>
      <c r="D19" s="11"/>
      <c r="E19" s="9"/>
      <c r="F19" s="9"/>
      <c r="G19" s="9"/>
      <c r="H19" s="9"/>
      <c r="I19" s="19"/>
      <c r="J19" s="16"/>
    </row>
    <row r="20" spans="1:10" ht="30" customHeight="1" x14ac:dyDescent="0.25">
      <c r="A20" s="15"/>
      <c r="B20" s="21"/>
      <c r="C20" s="17"/>
      <c r="D20" s="11"/>
      <c r="E20" s="9"/>
      <c r="F20" s="9"/>
      <c r="G20" s="9"/>
      <c r="H20" s="9"/>
      <c r="I20" s="19"/>
      <c r="J20" s="16"/>
    </row>
    <row r="21" spans="1:10" ht="30" customHeight="1" x14ac:dyDescent="0.25">
      <c r="A21" s="15"/>
      <c r="B21" s="21"/>
      <c r="C21" s="17"/>
      <c r="D21" s="11"/>
      <c r="E21" s="9"/>
      <c r="F21" s="9"/>
      <c r="G21" s="9"/>
      <c r="H21" s="9"/>
      <c r="I21" s="19"/>
      <c r="J21" s="16"/>
    </row>
    <row r="22" spans="1:10" ht="30" customHeight="1" x14ac:dyDescent="0.25">
      <c r="A22" s="15"/>
      <c r="B22" s="21"/>
      <c r="C22" s="17"/>
      <c r="D22" s="11"/>
      <c r="E22" s="9"/>
      <c r="F22" s="9"/>
      <c r="G22" s="9"/>
      <c r="H22" s="9"/>
      <c r="I22" s="19"/>
      <c r="J22" s="16"/>
    </row>
    <row r="23" spans="1:10" ht="30" customHeight="1" x14ac:dyDescent="0.25">
      <c r="A23" s="15"/>
      <c r="B23" s="21"/>
      <c r="C23" s="17"/>
      <c r="D23" s="11"/>
      <c r="E23" s="9"/>
      <c r="F23" s="9"/>
      <c r="G23" s="9"/>
      <c r="H23" s="9"/>
      <c r="I23" s="19"/>
      <c r="J23" s="16"/>
    </row>
    <row r="24" spans="1:10" ht="30" customHeight="1" x14ac:dyDescent="0.25">
      <c r="A24" s="15"/>
      <c r="B24" s="21"/>
      <c r="C24" s="17"/>
      <c r="D24" s="11"/>
      <c r="E24" s="9"/>
      <c r="F24" s="9"/>
      <c r="G24" s="9"/>
      <c r="H24" s="9"/>
      <c r="I24" s="19"/>
      <c r="J24" s="16"/>
    </row>
    <row r="25" spans="1:10" ht="30" customHeight="1" x14ac:dyDescent="0.25">
      <c r="A25" s="12"/>
      <c r="B25" s="14"/>
      <c r="C25" s="17"/>
      <c r="D25" s="13"/>
      <c r="E25" s="13"/>
      <c r="F25" s="11"/>
      <c r="G25" s="11"/>
      <c r="H25" s="9"/>
      <c r="I25" s="19"/>
      <c r="J25" s="16"/>
    </row>
    <row r="26" spans="1:10" ht="30" customHeight="1" x14ac:dyDescent="0.25">
      <c r="A26" s="12"/>
      <c r="B26" s="14"/>
      <c r="C26" s="17"/>
      <c r="D26" s="13"/>
      <c r="E26" s="13"/>
      <c r="F26" s="11"/>
      <c r="G26" s="11"/>
      <c r="H26" s="9"/>
      <c r="I26" s="19"/>
      <c r="J26" s="16"/>
    </row>
    <row r="27" spans="1:10" ht="30" customHeight="1" x14ac:dyDescent="0.25">
      <c r="A27" s="12"/>
      <c r="B27" s="14"/>
      <c r="C27" s="17"/>
      <c r="D27" s="11"/>
      <c r="E27" s="11"/>
      <c r="F27" s="11"/>
      <c r="G27" s="11"/>
      <c r="H27" s="9"/>
      <c r="I27" s="19"/>
      <c r="J27" s="16"/>
    </row>
    <row r="28" spans="1:10" ht="25.5" customHeight="1" x14ac:dyDescent="0.25">
      <c r="A28" s="42" t="s">
        <v>7</v>
      </c>
      <c r="B28" s="43"/>
      <c r="C28" s="43"/>
      <c r="D28" s="43"/>
      <c r="E28" s="43"/>
      <c r="F28" s="43"/>
      <c r="G28" s="43"/>
      <c r="H28" s="43"/>
      <c r="I28" s="44"/>
      <c r="J28" s="20">
        <f>SUM(J12:J27)</f>
        <v>0</v>
      </c>
    </row>
    <row r="29" spans="1:10" ht="35.25" customHeight="1" x14ac:dyDescent="0.25">
      <c r="A29" s="45" t="s">
        <v>5</v>
      </c>
      <c r="B29" s="46"/>
      <c r="C29" s="47"/>
      <c r="D29" s="18">
        <f>($C$12*D12)+($C$13*D13)+($C$14*D14)+($C$15*D15)+($C$16*D16)+($C$17*D17)+($C$18*D18)+($C$19*D19)+($C$20*D20)+($C$21*D21)+($C$22*D22)+($C$23*D23)+($C$24*D24)+($C$25*D25)+($C$26*D26)+($C$27*D27)</f>
        <v>0</v>
      </c>
      <c r="E29" s="18">
        <f t="shared" ref="E29:H29" si="2">($C$12*E12)+($C$13*E13)+($C$14*E14)+($C$15*E15)+($C$16*E16)+($C$17*E17)+($C$18*E18)+($C$19*E19)+($C$20*E20)+($C$21*E21)+($C$22*E22)+($C$23*E23)+($C$24*E24)+($C$25*E25)+($C$26*E26)+($C$27*E27)</f>
        <v>0</v>
      </c>
      <c r="F29" s="18">
        <f t="shared" si="2"/>
        <v>0</v>
      </c>
      <c r="G29" s="18">
        <f t="shared" si="2"/>
        <v>0</v>
      </c>
      <c r="H29" s="18">
        <f t="shared" si="2"/>
        <v>0</v>
      </c>
      <c r="I29" s="48"/>
      <c r="J29" s="49"/>
    </row>
  </sheetData>
  <mergeCells count="9">
    <mergeCell ref="A28:I28"/>
    <mergeCell ref="A29:C29"/>
    <mergeCell ref="I29:J29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view="pageBreakPreview" topLeftCell="A4" zoomScaleNormal="100" zoomScaleSheetLayoutView="100" workbookViewId="0">
      <selection activeCell="D16" sqref="D16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14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26.1" customHeight="1" x14ac:dyDescent="0.25">
      <c r="A12" s="10" t="s">
        <v>66</v>
      </c>
      <c r="B12" s="21" t="s">
        <v>24</v>
      </c>
      <c r="C12" s="17">
        <v>0</v>
      </c>
      <c r="D12" s="11">
        <v>500</v>
      </c>
      <c r="E12" s="9"/>
      <c r="F12" s="9"/>
      <c r="G12" s="9"/>
      <c r="H12" s="9"/>
      <c r="I12" s="19">
        <f>SUM(D12:H12)</f>
        <v>500</v>
      </c>
      <c r="J12" s="16">
        <f>C12*I12</f>
        <v>0</v>
      </c>
    </row>
    <row r="13" spans="1:15" ht="26.1" customHeight="1" x14ac:dyDescent="0.25">
      <c r="A13" s="10"/>
      <c r="B13" s="21"/>
      <c r="C13" s="17"/>
      <c r="D13" s="11"/>
      <c r="E13" s="9"/>
      <c r="F13" s="9"/>
      <c r="G13" s="9"/>
      <c r="H13" s="9"/>
      <c r="I13" s="19"/>
      <c r="J13" s="16"/>
    </row>
    <row r="14" spans="1:15" ht="26.1" customHeight="1" x14ac:dyDescent="0.25">
      <c r="A14" s="10"/>
      <c r="B14" s="21"/>
      <c r="C14" s="17"/>
      <c r="D14" s="11"/>
      <c r="E14" s="9"/>
      <c r="F14" s="9"/>
      <c r="G14" s="9"/>
      <c r="H14" s="9"/>
      <c r="I14" s="19"/>
      <c r="J14" s="16"/>
    </row>
    <row r="15" spans="1:15" ht="25.5" customHeight="1" x14ac:dyDescent="0.25">
      <c r="A15" s="42" t="s">
        <v>7</v>
      </c>
      <c r="B15" s="43"/>
      <c r="C15" s="43"/>
      <c r="D15" s="43"/>
      <c r="E15" s="43"/>
      <c r="F15" s="43"/>
      <c r="G15" s="43"/>
      <c r="H15" s="43"/>
      <c r="I15" s="44"/>
      <c r="J15" s="20">
        <f>SUM(J12:J14)</f>
        <v>0</v>
      </c>
    </row>
    <row r="16" spans="1:15" ht="35.25" customHeight="1" x14ac:dyDescent="0.25">
      <c r="A16" s="45" t="s">
        <v>5</v>
      </c>
      <c r="B16" s="46"/>
      <c r="C16" s="47"/>
      <c r="D16" s="18">
        <f>($C$12*D12)+($C$13*D13)+($C$14*D14)</f>
        <v>0</v>
      </c>
      <c r="E16" s="18">
        <f t="shared" ref="E16:H16" si="0">($C$12*E12)+($C$13*E13)+($C$14*E14)</f>
        <v>0</v>
      </c>
      <c r="F16" s="18">
        <f t="shared" si="0"/>
        <v>0</v>
      </c>
      <c r="G16" s="18">
        <f t="shared" si="0"/>
        <v>0</v>
      </c>
      <c r="H16" s="18">
        <f t="shared" si="0"/>
        <v>0</v>
      </c>
      <c r="I16" s="48"/>
      <c r="J16" s="49"/>
    </row>
  </sheetData>
  <mergeCells count="9">
    <mergeCell ref="A15:I15"/>
    <mergeCell ref="A16:C16"/>
    <mergeCell ref="I16:J16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2"/>
  <sheetViews>
    <sheetView showGridLines="0" view="pageBreakPreview" topLeftCell="A16" zoomScaleNormal="100" zoomScaleSheetLayoutView="100" workbookViewId="0">
      <selection activeCell="I17" sqref="I17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15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30" customHeight="1" x14ac:dyDescent="0.25">
      <c r="A12" s="34" t="s">
        <v>69</v>
      </c>
      <c r="B12" s="21" t="s">
        <v>65</v>
      </c>
      <c r="C12" s="17">
        <v>0</v>
      </c>
      <c r="D12" s="11">
        <v>130</v>
      </c>
      <c r="E12" s="9"/>
      <c r="F12" s="9"/>
      <c r="G12" s="9"/>
      <c r="H12" s="9"/>
      <c r="I12" s="19">
        <f>SUM(D12:H12)</f>
        <v>130</v>
      </c>
      <c r="J12" s="16">
        <f>C12*I12</f>
        <v>0</v>
      </c>
    </row>
    <row r="13" spans="1:15" ht="30" customHeight="1" x14ac:dyDescent="0.25">
      <c r="A13" s="10" t="s">
        <v>178</v>
      </c>
      <c r="B13" s="21" t="s">
        <v>65</v>
      </c>
      <c r="C13" s="17">
        <v>0</v>
      </c>
      <c r="D13" s="11">
        <v>65</v>
      </c>
      <c r="E13" s="9"/>
      <c r="F13" s="9"/>
      <c r="G13" s="9"/>
      <c r="H13" s="9"/>
      <c r="I13" s="19">
        <f t="shared" ref="I13:I16" si="0">SUM(D13:H13)</f>
        <v>65</v>
      </c>
      <c r="J13" s="16">
        <f t="shared" ref="J13:J16" si="1">C13*I13</f>
        <v>0</v>
      </c>
    </row>
    <row r="14" spans="1:15" ht="30" customHeight="1" x14ac:dyDescent="0.25">
      <c r="A14" s="10" t="s">
        <v>179</v>
      </c>
      <c r="B14" s="21" t="s">
        <v>65</v>
      </c>
      <c r="C14" s="17">
        <v>0</v>
      </c>
      <c r="D14" s="11">
        <v>65</v>
      </c>
      <c r="E14" s="9"/>
      <c r="F14" s="9"/>
      <c r="G14" s="9"/>
      <c r="H14" s="9"/>
      <c r="I14" s="19">
        <f t="shared" si="0"/>
        <v>65</v>
      </c>
      <c r="J14" s="16">
        <f t="shared" si="1"/>
        <v>0</v>
      </c>
    </row>
    <row r="15" spans="1:15" ht="30" customHeight="1" x14ac:dyDescent="0.25">
      <c r="A15" s="10" t="s">
        <v>67</v>
      </c>
      <c r="B15" s="21" t="s">
        <v>65</v>
      </c>
      <c r="C15" s="17">
        <v>0</v>
      </c>
      <c r="D15" s="11">
        <v>130</v>
      </c>
      <c r="E15" s="9"/>
      <c r="F15" s="9"/>
      <c r="G15" s="9"/>
      <c r="H15" s="9"/>
      <c r="I15" s="19">
        <f t="shared" si="0"/>
        <v>130</v>
      </c>
      <c r="J15" s="16">
        <f t="shared" si="1"/>
        <v>0</v>
      </c>
    </row>
    <row r="16" spans="1:15" ht="30" customHeight="1" x14ac:dyDescent="0.25">
      <c r="A16" s="10" t="s">
        <v>68</v>
      </c>
      <c r="B16" s="21" t="s">
        <v>65</v>
      </c>
      <c r="C16" s="17">
        <v>0</v>
      </c>
      <c r="D16" s="11">
        <v>130</v>
      </c>
      <c r="E16" s="9"/>
      <c r="F16" s="9"/>
      <c r="G16" s="9"/>
      <c r="H16" s="9"/>
      <c r="I16" s="19">
        <f t="shared" si="0"/>
        <v>130</v>
      </c>
      <c r="J16" s="16">
        <f t="shared" si="1"/>
        <v>0</v>
      </c>
    </row>
    <row r="17" spans="1:10" ht="30" customHeight="1" x14ac:dyDescent="0.25">
      <c r="A17" s="10"/>
      <c r="B17" s="21"/>
      <c r="C17" s="17"/>
      <c r="D17" s="11"/>
      <c r="E17" s="9"/>
      <c r="F17" s="9"/>
      <c r="G17" s="9"/>
      <c r="H17" s="9"/>
      <c r="I17" s="19"/>
      <c r="J17" s="16"/>
    </row>
    <row r="18" spans="1:10" ht="30" customHeight="1" x14ac:dyDescent="0.25">
      <c r="A18" s="10"/>
      <c r="B18" s="21"/>
      <c r="C18" s="17"/>
      <c r="D18" s="11"/>
      <c r="E18" s="9"/>
      <c r="F18" s="9"/>
      <c r="G18" s="9"/>
      <c r="H18" s="9"/>
      <c r="I18" s="19"/>
      <c r="J18" s="16"/>
    </row>
    <row r="19" spans="1:10" ht="30" customHeight="1" x14ac:dyDescent="0.25">
      <c r="A19" s="15"/>
      <c r="B19" s="21"/>
      <c r="C19" s="17"/>
      <c r="D19" s="11"/>
      <c r="E19" s="9"/>
      <c r="F19" s="9"/>
      <c r="G19" s="9"/>
      <c r="H19" s="9"/>
      <c r="I19" s="19"/>
      <c r="J19" s="16"/>
    </row>
    <row r="20" spans="1:10" ht="30" customHeight="1" x14ac:dyDescent="0.25">
      <c r="A20" s="12"/>
      <c r="B20" s="14"/>
      <c r="C20" s="17"/>
      <c r="D20" s="11"/>
      <c r="E20" s="11"/>
      <c r="F20" s="11"/>
      <c r="G20" s="11"/>
      <c r="H20" s="9"/>
      <c r="I20" s="19"/>
      <c r="J20" s="16"/>
    </row>
    <row r="21" spans="1:10" ht="25.5" customHeight="1" x14ac:dyDescent="0.25">
      <c r="A21" s="42"/>
      <c r="B21" s="43"/>
      <c r="C21" s="43"/>
      <c r="D21" s="43"/>
      <c r="E21" s="43"/>
      <c r="F21" s="43"/>
      <c r="G21" s="43"/>
      <c r="H21" s="43"/>
      <c r="I21" s="44"/>
      <c r="J21" s="20">
        <f>SUM(J12:J20)</f>
        <v>0</v>
      </c>
    </row>
    <row r="22" spans="1:10" ht="35.25" customHeight="1" x14ac:dyDescent="0.25">
      <c r="A22" s="45" t="s">
        <v>5</v>
      </c>
      <c r="B22" s="46"/>
      <c r="C22" s="47"/>
      <c r="D22" s="18">
        <f>($C$12*D12)+($C$13*D13)+($C$14*D14)+($C$15*D15)+($C$16*D16)+($C$17*D17)+($C$18*D18)+($C$19*D19)+($C$20*D20)</f>
        <v>0</v>
      </c>
      <c r="E22" s="18">
        <f t="shared" ref="E22:H22" si="2">($C$12*E12)+($C$13*E13)+($C$15*E15)+($C$16*E16)+($C$17*E17)+($C$18*E18)+($C$19*E19)+($C$20*E20)</f>
        <v>0</v>
      </c>
      <c r="F22" s="18">
        <f t="shared" si="2"/>
        <v>0</v>
      </c>
      <c r="G22" s="18">
        <f t="shared" si="2"/>
        <v>0</v>
      </c>
      <c r="H22" s="18">
        <f t="shared" si="2"/>
        <v>0</v>
      </c>
      <c r="I22" s="48"/>
      <c r="J22" s="49"/>
    </row>
  </sheetData>
  <mergeCells count="9">
    <mergeCell ref="A21:I21"/>
    <mergeCell ref="A22:C22"/>
    <mergeCell ref="I22:J22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9"/>
  <sheetViews>
    <sheetView showGridLines="0" view="pageBreakPreview" topLeftCell="A19" zoomScaleNormal="100" zoomScaleSheetLayoutView="100" workbookViewId="0">
      <selection activeCell="D29" sqref="D29"/>
    </sheetView>
  </sheetViews>
  <sheetFormatPr baseColWidth="10" defaultColWidth="11.44140625" defaultRowHeight="13.2" x14ac:dyDescent="0.25"/>
  <cols>
    <col min="1" max="1" width="32.44140625" style="1" customWidth="1"/>
    <col min="2" max="2" width="18.109375" style="22" customWidth="1"/>
    <col min="3" max="3" width="13.44140625" style="1" customWidth="1"/>
    <col min="4" max="4" width="14.88671875" style="1" customWidth="1"/>
    <col min="5" max="5" width="13.109375" style="1" customWidth="1"/>
    <col min="6" max="6" width="13.5546875" style="1" customWidth="1"/>
    <col min="7" max="7" width="12.6640625" style="1" customWidth="1"/>
    <col min="8" max="8" width="14.33203125" style="1" customWidth="1"/>
    <col min="9" max="9" width="18.6640625" style="1" customWidth="1"/>
    <col min="10" max="10" width="23.109375" style="1" customWidth="1"/>
    <col min="11" max="11" width="25.109375" style="1" customWidth="1"/>
    <col min="12" max="12" width="26.109375" style="1" customWidth="1"/>
    <col min="13" max="13" width="30.6640625" style="1" customWidth="1"/>
    <col min="14" max="14" width="31.33203125" style="1" customWidth="1"/>
    <col min="15" max="15" width="23.109375" style="1" customWidth="1"/>
    <col min="16" max="16" width="22.33203125" style="1" customWidth="1"/>
    <col min="17" max="16384" width="11.44140625" style="1"/>
  </cols>
  <sheetData>
    <row r="2" spans="1:1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4"/>
      <c r="L2" s="4"/>
      <c r="M2" s="4"/>
      <c r="N2" s="4"/>
      <c r="O2" s="4"/>
    </row>
    <row r="3" spans="1:15" x14ac:dyDescent="0.25">
      <c r="A3" s="50" t="s">
        <v>4</v>
      </c>
      <c r="B3" s="50"/>
      <c r="C3" s="50"/>
      <c r="D3" s="50"/>
      <c r="E3" s="50"/>
      <c r="F3" s="50"/>
      <c r="G3" s="50"/>
      <c r="H3" s="50"/>
      <c r="I3" s="50"/>
      <c r="J3" s="50"/>
      <c r="K3" s="4"/>
      <c r="L3" s="4"/>
      <c r="M3" s="4"/>
      <c r="N3" s="4"/>
      <c r="O3" s="4"/>
    </row>
    <row r="4" spans="1:15" x14ac:dyDescent="0.25">
      <c r="A4" s="2"/>
      <c r="B4" s="2"/>
      <c r="C4" s="2"/>
      <c r="D4" s="2"/>
      <c r="E4" s="2"/>
      <c r="F4" s="2"/>
      <c r="G4" s="2"/>
      <c r="H4" s="2"/>
      <c r="I4" s="22"/>
      <c r="J4" s="22"/>
      <c r="K4" s="22"/>
      <c r="L4" s="22"/>
      <c r="M4" s="22"/>
      <c r="N4" s="22"/>
      <c r="O4" s="22"/>
    </row>
    <row r="5" spans="1:15" x14ac:dyDescent="0.25">
      <c r="A5" s="51" t="s">
        <v>8</v>
      </c>
      <c r="B5" s="51"/>
      <c r="C5" s="51"/>
      <c r="D5" s="51"/>
      <c r="E5" s="51"/>
      <c r="F5" s="51"/>
      <c r="G5" s="51"/>
      <c r="H5" s="51"/>
      <c r="I5" s="51"/>
      <c r="J5" s="51"/>
      <c r="K5" s="5"/>
      <c r="L5" s="5"/>
      <c r="M5" s="5"/>
      <c r="N5" s="5"/>
      <c r="O5" s="5"/>
    </row>
    <row r="6" spans="1:15" x14ac:dyDescent="0.25">
      <c r="A6" s="51"/>
      <c r="B6" s="51"/>
      <c r="C6" s="51"/>
      <c r="D6" s="51"/>
      <c r="E6" s="51"/>
      <c r="F6" s="51"/>
      <c r="G6" s="51"/>
      <c r="H6" s="51"/>
      <c r="I6" s="5"/>
      <c r="J6" s="5"/>
      <c r="K6" s="5"/>
      <c r="L6" s="5"/>
      <c r="M6" s="5"/>
      <c r="N6" s="5"/>
      <c r="O6" s="5"/>
    </row>
    <row r="8" spans="1:15" x14ac:dyDescent="0.25">
      <c r="A8" s="51" t="s">
        <v>156</v>
      </c>
      <c r="B8" s="51"/>
      <c r="C8" s="51"/>
      <c r="D8" s="51"/>
      <c r="E8" s="51"/>
      <c r="F8" s="51"/>
      <c r="G8" s="51"/>
      <c r="H8" s="51"/>
      <c r="I8" s="51"/>
      <c r="J8" s="51"/>
      <c r="K8" s="5"/>
      <c r="L8" s="5"/>
      <c r="M8" s="5"/>
      <c r="N8" s="5"/>
      <c r="O8" s="5"/>
    </row>
    <row r="9" spans="1:15" x14ac:dyDescent="0.25">
      <c r="A9" s="52" t="s">
        <v>16</v>
      </c>
      <c r="B9" s="52"/>
      <c r="C9" s="52"/>
      <c r="D9" s="52"/>
      <c r="E9" s="52"/>
      <c r="F9" s="52"/>
      <c r="G9" s="52"/>
      <c r="H9" s="52"/>
      <c r="I9" s="52"/>
      <c r="J9" s="52"/>
    </row>
    <row r="11" spans="1:15" ht="90.75" customHeight="1" x14ac:dyDescent="0.25">
      <c r="A11" s="6" t="s">
        <v>1</v>
      </c>
      <c r="B11" s="7" t="s">
        <v>2</v>
      </c>
      <c r="C11" s="6" t="s">
        <v>3</v>
      </c>
      <c r="D11" s="6" t="s">
        <v>169</v>
      </c>
      <c r="E11" s="6" t="s">
        <v>170</v>
      </c>
      <c r="F11" s="6" t="s">
        <v>171</v>
      </c>
      <c r="G11" s="6" t="s">
        <v>172</v>
      </c>
      <c r="H11" s="6" t="s">
        <v>173</v>
      </c>
      <c r="I11" s="6" t="s">
        <v>174</v>
      </c>
      <c r="J11" s="6" t="s">
        <v>6</v>
      </c>
    </row>
    <row r="12" spans="1:15" ht="30" customHeight="1" x14ac:dyDescent="0.25">
      <c r="A12" s="10" t="s">
        <v>70</v>
      </c>
      <c r="B12" s="21" t="s">
        <v>24</v>
      </c>
      <c r="C12" s="17">
        <v>0</v>
      </c>
      <c r="D12" s="11">
        <v>200</v>
      </c>
      <c r="E12" s="9"/>
      <c r="F12" s="9"/>
      <c r="G12" s="9"/>
      <c r="H12" s="9"/>
      <c r="I12" s="19">
        <f>SUM(D12:H12)</f>
        <v>200</v>
      </c>
      <c r="J12" s="16">
        <f>C12*I12</f>
        <v>0</v>
      </c>
    </row>
    <row r="13" spans="1:15" ht="30" customHeight="1" x14ac:dyDescent="0.25">
      <c r="A13" s="10" t="s">
        <v>71</v>
      </c>
      <c r="B13" s="21" t="s">
        <v>24</v>
      </c>
      <c r="C13" s="17">
        <v>0</v>
      </c>
      <c r="D13" s="11">
        <v>200</v>
      </c>
      <c r="E13" s="9"/>
      <c r="F13" s="9"/>
      <c r="G13" s="9"/>
      <c r="H13" s="9"/>
      <c r="I13" s="19">
        <f t="shared" ref="I13:I21" si="0">SUM(D13:H13)</f>
        <v>200</v>
      </c>
      <c r="J13" s="16">
        <f t="shared" ref="J13:J21" si="1">C13*I13</f>
        <v>0</v>
      </c>
    </row>
    <row r="14" spans="1:15" ht="30" customHeight="1" x14ac:dyDescent="0.25">
      <c r="A14" s="10" t="s">
        <v>72</v>
      </c>
      <c r="B14" s="21" t="s">
        <v>65</v>
      </c>
      <c r="C14" s="17">
        <v>0</v>
      </c>
      <c r="D14" s="11">
        <v>2</v>
      </c>
      <c r="E14" s="9"/>
      <c r="F14" s="9"/>
      <c r="G14" s="9"/>
      <c r="H14" s="9"/>
      <c r="I14" s="19">
        <f t="shared" si="0"/>
        <v>2</v>
      </c>
      <c r="J14" s="16">
        <f t="shared" si="1"/>
        <v>0</v>
      </c>
    </row>
    <row r="15" spans="1:15" ht="30" customHeight="1" x14ac:dyDescent="0.25">
      <c r="A15" s="10" t="s">
        <v>73</v>
      </c>
      <c r="B15" s="21" t="s">
        <v>65</v>
      </c>
      <c r="C15" s="17">
        <v>0</v>
      </c>
      <c r="D15" s="11">
        <v>2</v>
      </c>
      <c r="E15" s="9"/>
      <c r="F15" s="9"/>
      <c r="G15" s="9"/>
      <c r="H15" s="9"/>
      <c r="I15" s="19">
        <f t="shared" si="0"/>
        <v>2</v>
      </c>
      <c r="J15" s="16">
        <f t="shared" si="1"/>
        <v>0</v>
      </c>
    </row>
    <row r="16" spans="1:15" ht="30" customHeight="1" x14ac:dyDescent="0.25">
      <c r="A16" s="10" t="s">
        <v>74</v>
      </c>
      <c r="B16" s="21" t="s">
        <v>24</v>
      </c>
      <c r="C16" s="17">
        <v>0</v>
      </c>
      <c r="D16" s="11">
        <v>200</v>
      </c>
      <c r="E16" s="9"/>
      <c r="F16" s="9"/>
      <c r="G16" s="9"/>
      <c r="H16" s="9"/>
      <c r="I16" s="19">
        <f t="shared" si="0"/>
        <v>200</v>
      </c>
      <c r="J16" s="16">
        <f t="shared" si="1"/>
        <v>0</v>
      </c>
    </row>
    <row r="17" spans="1:11" ht="30" customHeight="1" x14ac:dyDescent="0.25">
      <c r="A17" s="10" t="s">
        <v>75</v>
      </c>
      <c r="B17" s="21" t="s">
        <v>65</v>
      </c>
      <c r="C17" s="17">
        <v>0</v>
      </c>
      <c r="D17" s="11">
        <v>2</v>
      </c>
      <c r="E17" s="9"/>
      <c r="F17" s="9">
        <v>300</v>
      </c>
      <c r="G17" s="9"/>
      <c r="H17" s="9"/>
      <c r="I17" s="19">
        <f t="shared" si="0"/>
        <v>302</v>
      </c>
      <c r="J17" s="16">
        <f t="shared" si="1"/>
        <v>0</v>
      </c>
    </row>
    <row r="18" spans="1:11" ht="30" customHeight="1" x14ac:dyDescent="0.25">
      <c r="A18" s="10" t="s">
        <v>76</v>
      </c>
      <c r="B18" s="21" t="s">
        <v>65</v>
      </c>
      <c r="C18" s="17">
        <v>0</v>
      </c>
      <c r="D18" s="11">
        <v>2</v>
      </c>
      <c r="E18" s="9"/>
      <c r="F18" s="9"/>
      <c r="G18" s="9"/>
      <c r="H18" s="9"/>
      <c r="I18" s="19">
        <f t="shared" si="0"/>
        <v>2</v>
      </c>
      <c r="J18" s="16">
        <f t="shared" si="1"/>
        <v>0</v>
      </c>
    </row>
    <row r="19" spans="1:11" ht="30" customHeight="1" x14ac:dyDescent="0.25">
      <c r="A19" s="15" t="s">
        <v>77</v>
      </c>
      <c r="B19" s="21" t="s">
        <v>65</v>
      </c>
      <c r="C19" s="17">
        <v>0</v>
      </c>
      <c r="D19" s="11">
        <v>2</v>
      </c>
      <c r="E19" s="9"/>
      <c r="F19" s="9">
        <v>300</v>
      </c>
      <c r="G19" s="9"/>
      <c r="H19" s="9"/>
      <c r="I19" s="19">
        <f t="shared" si="0"/>
        <v>302</v>
      </c>
      <c r="J19" s="16">
        <f t="shared" si="1"/>
        <v>0</v>
      </c>
    </row>
    <row r="20" spans="1:11" ht="30" customHeight="1" x14ac:dyDescent="0.25">
      <c r="A20" s="15" t="s">
        <v>78</v>
      </c>
      <c r="B20" s="10" t="s">
        <v>164</v>
      </c>
      <c r="C20" s="17">
        <v>0</v>
      </c>
      <c r="D20" s="11">
        <v>2</v>
      </c>
      <c r="E20" s="9"/>
      <c r="F20" s="38"/>
      <c r="G20" s="9"/>
      <c r="H20" s="9"/>
      <c r="I20" s="19">
        <f t="shared" si="0"/>
        <v>2</v>
      </c>
      <c r="J20" s="16">
        <f t="shared" si="1"/>
        <v>0</v>
      </c>
    </row>
    <row r="21" spans="1:11" ht="30" customHeight="1" x14ac:dyDescent="0.25">
      <c r="A21" s="15" t="s">
        <v>79</v>
      </c>
      <c r="B21" s="21" t="s">
        <v>65</v>
      </c>
      <c r="C21" s="17">
        <v>0</v>
      </c>
      <c r="D21" s="11">
        <v>2</v>
      </c>
      <c r="E21" s="9"/>
      <c r="F21" s="9">
        <v>300</v>
      </c>
      <c r="G21" s="9"/>
      <c r="H21" s="9"/>
      <c r="I21" s="19">
        <f t="shared" si="0"/>
        <v>302</v>
      </c>
      <c r="J21" s="16">
        <f t="shared" si="1"/>
        <v>0</v>
      </c>
      <c r="K21" s="40"/>
    </row>
    <row r="22" spans="1:11" ht="30" customHeight="1" x14ac:dyDescent="0.25">
      <c r="A22" s="15"/>
      <c r="B22" s="21"/>
      <c r="C22" s="17"/>
      <c r="D22" s="11"/>
      <c r="E22" s="9"/>
      <c r="F22" s="9"/>
      <c r="G22" s="9"/>
      <c r="H22" s="9"/>
      <c r="I22" s="19"/>
      <c r="J22" s="16"/>
    </row>
    <row r="23" spans="1:11" ht="30" customHeight="1" x14ac:dyDescent="0.25">
      <c r="A23" s="15"/>
      <c r="B23" s="21"/>
      <c r="C23" s="17"/>
      <c r="D23" s="11"/>
      <c r="E23" s="9"/>
      <c r="F23" s="9"/>
      <c r="G23" s="9"/>
      <c r="H23" s="9"/>
      <c r="I23" s="19"/>
      <c r="J23" s="16"/>
    </row>
    <row r="24" spans="1:11" ht="30" customHeight="1" x14ac:dyDescent="0.25">
      <c r="A24" s="15"/>
      <c r="B24" s="21"/>
      <c r="C24" s="17"/>
      <c r="D24" s="11"/>
      <c r="E24" s="9"/>
      <c r="F24" s="9"/>
      <c r="G24" s="9"/>
      <c r="H24" s="9"/>
      <c r="I24" s="19"/>
      <c r="J24" s="16"/>
      <c r="K24" s="40"/>
    </row>
    <row r="25" spans="1:11" ht="30" customHeight="1" x14ac:dyDescent="0.25">
      <c r="A25" s="12"/>
      <c r="B25" s="14"/>
      <c r="C25" s="17"/>
      <c r="D25" s="13"/>
      <c r="E25" s="13"/>
      <c r="F25" s="11"/>
      <c r="G25" s="11"/>
      <c r="H25" s="9"/>
      <c r="I25" s="19"/>
      <c r="J25" s="16"/>
    </row>
    <row r="26" spans="1:11" ht="30" customHeight="1" x14ac:dyDescent="0.25">
      <c r="A26" s="12"/>
      <c r="B26" s="14"/>
      <c r="C26" s="17"/>
      <c r="D26" s="13"/>
      <c r="E26" s="13"/>
      <c r="F26" s="11"/>
      <c r="G26" s="11"/>
      <c r="H26" s="9"/>
      <c r="I26" s="19"/>
      <c r="J26" s="16"/>
    </row>
    <row r="27" spans="1:11" ht="30" customHeight="1" x14ac:dyDescent="0.25">
      <c r="A27" s="12"/>
      <c r="B27" s="14"/>
      <c r="C27" s="17"/>
      <c r="D27" s="11"/>
      <c r="E27" s="11"/>
      <c r="F27" s="11"/>
      <c r="G27" s="11"/>
      <c r="H27" s="9"/>
      <c r="I27" s="19"/>
      <c r="J27" s="16"/>
    </row>
    <row r="28" spans="1:11" ht="25.5" customHeight="1" x14ac:dyDescent="0.25">
      <c r="A28" s="42" t="s">
        <v>7</v>
      </c>
      <c r="B28" s="43"/>
      <c r="C28" s="43"/>
      <c r="D28" s="43"/>
      <c r="E28" s="43"/>
      <c r="F28" s="43"/>
      <c r="G28" s="43"/>
      <c r="H28" s="43"/>
      <c r="I28" s="44"/>
      <c r="J28" s="20">
        <f>SUM(J12:J27)</f>
        <v>0</v>
      </c>
    </row>
    <row r="29" spans="1:11" ht="35.25" customHeight="1" x14ac:dyDescent="0.25">
      <c r="A29" s="45" t="s">
        <v>5</v>
      </c>
      <c r="B29" s="46"/>
      <c r="C29" s="47"/>
      <c r="D29" s="18">
        <f>($C$12*D12)+($C$13*D13)+($C$14*D14)+($C$15*D15)+($C$16*D16)+($C$17*D17)+($C$18*D18)+($C$19*D19)+($C$20*D20)+($C$21*D21)+($C$22*D22)+($C$23*D23)+($C$24*D24)+($C$25*D25)+($C$26*D26)+($C$27*D27)</f>
        <v>0</v>
      </c>
      <c r="E29" s="18">
        <f t="shared" ref="E29:H29" si="2">($C$12*E12)+($C$13*E13)+($C$14*E14)+($C$15*E15)+($C$16*E16)+($C$17*E17)+($C$18*E18)+($C$19*E19)+($C$20*E20)+($C$21*E21)+($C$22*E22)+($C$23*E23)+($C$24*E24)+($C$25*E25)+($C$26*E26)+($C$27*E27)</f>
        <v>0</v>
      </c>
      <c r="F29" s="18">
        <f t="shared" si="2"/>
        <v>0</v>
      </c>
      <c r="G29" s="18">
        <f t="shared" si="2"/>
        <v>0</v>
      </c>
      <c r="H29" s="18">
        <f t="shared" si="2"/>
        <v>0</v>
      </c>
      <c r="I29" s="48"/>
      <c r="J29" s="49"/>
    </row>
  </sheetData>
  <mergeCells count="9">
    <mergeCell ref="A28:I28"/>
    <mergeCell ref="A29:C29"/>
    <mergeCell ref="I29:J29"/>
    <mergeCell ref="A2:J2"/>
    <mergeCell ref="A3:J3"/>
    <mergeCell ref="A5:J5"/>
    <mergeCell ref="A6:H6"/>
    <mergeCell ref="A8:J8"/>
    <mergeCell ref="A9:J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'Lot 1'!Zone_d_impression</vt:lpstr>
      <vt:lpstr>'Lot 10'!Zone_d_impression</vt:lpstr>
      <vt:lpstr>'Lot 11'!Zone_d_impression</vt:lpstr>
      <vt:lpstr>'Lot 12'!Zone_d_impression</vt:lpstr>
      <vt:lpstr>'Lot 13'!Zone_d_impression</vt:lpstr>
      <vt:lpstr>'Lot 2'!Zone_d_impression</vt:lpstr>
      <vt:lpstr>'Lot 3'!Zone_d_impression</vt:lpstr>
      <vt:lpstr>'Lot 4'!Zone_d_impression</vt:lpstr>
      <vt:lpstr>'Lot 5'!Zone_d_impression</vt:lpstr>
      <vt:lpstr>'Lot 6'!Zone_d_impression</vt:lpstr>
      <vt:lpstr>'Lot 7'!Zone_d_impression</vt:lpstr>
      <vt:lpstr>'Lot 8'!Zone_d_impression</vt:lpstr>
      <vt:lpstr>'Lot 9'!Zone_d_impression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LAGALLE, Elisabeth</cp:lastModifiedBy>
  <cp:lastPrinted>2025-09-11T08:18:34Z</cp:lastPrinted>
  <dcterms:created xsi:type="dcterms:W3CDTF">2013-05-02T14:46:04Z</dcterms:created>
  <dcterms:modified xsi:type="dcterms:W3CDTF">2025-09-11T08:19:22Z</dcterms:modified>
</cp:coreProperties>
</file>